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zane.indersone\Downloads\"/>
    </mc:Choice>
  </mc:AlternateContent>
  <xr:revisionPtr revIDLastSave="0" documentId="13_ncr:1_{A169792C-13C8-4685-9716-9A828D2985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" sheetId="18" r:id="rId1"/>
    <sheet name="KT" sheetId="10" r:id="rId2"/>
    <sheet name="KS " sheetId="17" r:id="rId3"/>
    <sheet name="1 CMD" sheetId="11" r:id="rId4"/>
  </sheets>
  <definedNames>
    <definedName name="_xlnm._FilterDatabase" localSheetId="3" hidden="1">'1 CMD'!$A$15:$P$15</definedName>
    <definedName name="_xlnm.Print_Area" localSheetId="3">'1 CMD'!$A$1:$P$48</definedName>
    <definedName name="_xlnm.Print_Area" localSheetId="2">'KS '!$A$1:$I$32</definedName>
    <definedName name="_xlnm.Print_Area" localSheetId="1">KT!$A$1:$C$38</definedName>
    <definedName name="_xlnm.Print_Titles" localSheetId="3">'1 CMD'!$15:$15</definedName>
  </definedNames>
  <calcPr calcId="181029" fullPrecision="0"/>
</workbook>
</file>

<file path=xl/calcChain.xml><?xml version="1.0" encoding="utf-8"?>
<calcChain xmlns="http://schemas.openxmlformats.org/spreadsheetml/2006/main">
  <c r="N18" i="11" l="1"/>
  <c r="H18" i="11" l="1"/>
  <c r="L18" i="11"/>
  <c r="M18" i="11" l="1"/>
  <c r="N39" i="11"/>
  <c r="O18" i="11" l="1"/>
  <c r="P18" i="11" s="1"/>
  <c r="K18" i="11"/>
  <c r="H39" i="11" l="1"/>
  <c r="L39" i="11"/>
  <c r="M39" i="11" l="1"/>
  <c r="O39" i="11" l="1"/>
  <c r="P39" i="11" s="1"/>
  <c r="K39" i="11"/>
  <c r="A25" i="17" l="1"/>
  <c r="B19" i="10" l="1"/>
  <c r="N17" i="11" l="1"/>
  <c r="N40" i="11" s="1"/>
  <c r="L17" i="11" l="1"/>
  <c r="H17" i="11"/>
  <c r="I23" i="17"/>
  <c r="M17" i="11" l="1"/>
  <c r="M40" i="11" s="1"/>
  <c r="O17" i="11"/>
  <c r="O40" i="11" s="1"/>
  <c r="P17" i="11" l="1"/>
  <c r="P40" i="11" s="1"/>
  <c r="C15" i="17" l="1"/>
  <c r="L40" i="11" l="1"/>
  <c r="P42" i="11" l="1"/>
  <c r="N11" i="11" l="1"/>
  <c r="P41" i="11"/>
  <c r="P43" i="11" s="1"/>
  <c r="I10" i="17" l="1"/>
</calcChain>
</file>

<file path=xl/sharedStrings.xml><?xml version="1.0" encoding="utf-8"?>
<sst xmlns="http://schemas.openxmlformats.org/spreadsheetml/2006/main" count="164" uniqueCount="94">
  <si>
    <t>Vienības izmaksas</t>
  </si>
  <si>
    <t>Kods</t>
  </si>
  <si>
    <t>Darba nosaukums</t>
  </si>
  <si>
    <t>1</t>
  </si>
  <si>
    <t>(paraksts un tā atšifrējums, datums)</t>
  </si>
  <si>
    <t>Sastādija:</t>
  </si>
  <si>
    <t>Daudzums</t>
  </si>
  <si>
    <t>Mērvienība</t>
  </si>
  <si>
    <t>Būvdarbu nosaukums</t>
  </si>
  <si>
    <t>Nr. p.k.</t>
  </si>
  <si>
    <t>Būvdarbu apjomu saraksts</t>
  </si>
  <si>
    <t>(paraksts, tā atšifrējums un datums)</t>
  </si>
  <si>
    <t>Sastādīja:</t>
  </si>
  <si>
    <t> PAVISAM BŪVNIECĪBAS IZMAKSAS:</t>
  </si>
  <si>
    <t>PVN 21%:</t>
  </si>
  <si>
    <t>Objekta izmaksas (euro)</t>
  </si>
  <si>
    <t>Nr.p.k.</t>
  </si>
  <si>
    <t>Z.v.</t>
  </si>
  <si>
    <t xml:space="preserve">                                                                                                            (pasūtītāja paraksts un ta atšifrējums)</t>
  </si>
  <si>
    <t xml:space="preserve">                                                                                        ______________________________________</t>
  </si>
  <si>
    <t xml:space="preserve">                                                                                                                          APSTIPRINU</t>
  </si>
  <si>
    <t>Kopā</t>
  </si>
  <si>
    <t>Peļņa</t>
  </si>
  <si>
    <t>Virsizdevumi</t>
  </si>
  <si>
    <t xml:space="preserve"> </t>
  </si>
  <si>
    <t>Summa (euro)</t>
  </si>
  <si>
    <t>mehānismi (euro)</t>
  </si>
  <si>
    <t>būvizstrādājumi  (euro)</t>
  </si>
  <si>
    <t>darba alga (euro)</t>
  </si>
  <si>
    <t>darbietilpība (c/h)</t>
  </si>
  <si>
    <t>Kopā   (euro)</t>
  </si>
  <si>
    <t>darba samaksas likme (euro/h)</t>
  </si>
  <si>
    <t>laika norma (c/h).</t>
  </si>
  <si>
    <t>Kopā uz visu apjomu</t>
  </si>
  <si>
    <t>euro</t>
  </si>
  <si>
    <t xml:space="preserve">Tāmes izmaksas </t>
  </si>
  <si>
    <t xml:space="preserve">Lokālā tāme Nr.1. </t>
  </si>
  <si>
    <t>Būvniecības koptāme</t>
  </si>
  <si>
    <t>KOPĀ</t>
  </si>
  <si>
    <t>Objekta nosaukums</t>
  </si>
  <si>
    <t>Kopsavilkuma aprēķini pa darbu un konstruktīvo elementu veidiem,  Nr. 1</t>
  </si>
  <si>
    <t>Kopējā darbietilpība, c/h</t>
  </si>
  <si>
    <t>Nr. p. k.</t>
  </si>
  <si>
    <t>Tāmes Nr.</t>
  </si>
  <si>
    <t>Darba veids</t>
  </si>
  <si>
    <t>%</t>
  </si>
  <si>
    <t>Tāmes izmaksas (EUR)</t>
  </si>
  <si>
    <t>Tai skaitā</t>
  </si>
  <si>
    <t>Darba ietilpība (c/h)</t>
  </si>
  <si>
    <t>Darba alga (EUR)</t>
  </si>
  <si>
    <t>Mehānismi (EUR)</t>
  </si>
  <si>
    <t>Kopā:</t>
  </si>
  <si>
    <t>Virsizdevumi (%)</t>
  </si>
  <si>
    <t>Peļņa (%)</t>
  </si>
  <si>
    <t>Kopā, Euro, neskaitot PVN:</t>
  </si>
  <si>
    <t>Tiešās izmaksas kopā, t.sk. darba devēja sociālais nodoklis (23.59%)</t>
  </si>
  <si>
    <t>Būves nosaukums: Ropažu sporta centra sporta zāle</t>
  </si>
  <si>
    <t>Objekta adrese: Sporta iela 2 k-1, Ropaži, Ropažu pagasts, Ropažu novads</t>
  </si>
  <si>
    <t>gb</t>
  </si>
  <si>
    <t>Nespriegto skrūvju nomaiņa (skrūvju komplekts (SB) M16 klase 8.8, ar HDG pārklajumu)</t>
  </si>
  <si>
    <t>Rasējumu izgatavošana</t>
  </si>
  <si>
    <t>Ropažu sporta centra sporta zāles jumta pārseguma būvkonstrukciju pastiprināšana</t>
  </si>
  <si>
    <t>Objekta nosaukums:  Sporta zāles jumta pārseguma būvkonstrukciju pastiprināšana</t>
  </si>
  <si>
    <t>Sporta zāles jumta pārseguma būvkonstrukciju pastiprināšana</t>
  </si>
  <si>
    <t>Būvlaukuma sagatavošana (skat. DOP daļu)</t>
  </si>
  <si>
    <t>Būvlaukuma sagatavošana un uzturēšana</t>
  </si>
  <si>
    <t>kpl.</t>
  </si>
  <si>
    <t>Būvtāfele</t>
  </si>
  <si>
    <t>gb.</t>
  </si>
  <si>
    <t>Ugunsdzēsības aparāti</t>
  </si>
  <si>
    <t>Pirmās palīdzības aptieciņa</t>
  </si>
  <si>
    <t>Būvgružu konteiners (1,75 x 4,10 m)</t>
  </si>
  <si>
    <t>Sadzīves atkritumu konteiners</t>
  </si>
  <si>
    <t>Pagaidu žogs (mobilais žogs betona pamatos, H=2 m, F2 standarta žogs). Aprīkots ar veramiem vārtiem, min. platums 3 m</t>
  </si>
  <si>
    <t>m</t>
  </si>
  <si>
    <t xml:space="preserve">17,50 </t>
  </si>
  <si>
    <t>Evakuācijas un drošības zīmes</t>
  </si>
  <si>
    <t>Groza pacēlāja īre</t>
  </si>
  <si>
    <t>Kopnes apakšejā mezgla pastiprināšana (skat. BK daļu)</t>
  </si>
  <si>
    <t>Saspriegto skrūvju nomaiņa (skrūvju komplekts (HR) M20 klase 8.8, ar HDG pārklājumu), tajā skaitā arī konstrukciju pagaidu balstīšanas risinājumi projektētā pastiprinājuma montāžai</t>
  </si>
  <si>
    <t>Sijas balsta konstrukcija (skat. BK daļu)</t>
  </si>
  <si>
    <t>Izmiju konstrukcijas (skat. BK daļu)</t>
  </si>
  <si>
    <t>Izmiju izgatavošana (lokšņu materiāls 6.0mm - 20.2kg, lokšņu materiāls 8.0mm -3.8kg, UPE 140 - 384kg, pretkorozijas apstrāde)</t>
  </si>
  <si>
    <t>Izmiju montāža (skrūvju komplekts (SB) M16 klase 8.8, ar HDG pārklājumu)</t>
  </si>
  <si>
    <t xml:space="preserve"> Tāme sastādīta: 2024. gada 27. jūnijā</t>
  </si>
  <si>
    <t>līgumc.</t>
  </si>
  <si>
    <t>Būvizstrādājumi  (euro)</t>
  </si>
  <si>
    <t xml:space="preserve">Sertifikāta Nr. </t>
  </si>
  <si>
    <t xml:space="preserve">Pasūtījuma Nr. </t>
  </si>
  <si>
    <t>Sertifikāta Nr.</t>
  </si>
  <si>
    <t xml:space="preserve">Tāme sastādīta 2024. gada </t>
  </si>
  <si>
    <t>Pasūtījuma Nr.</t>
  </si>
  <si>
    <t>Tāme sastādīta 2024. gada</t>
  </si>
  <si>
    <t xml:space="preserve"> Tāme sastādīta: 2024. 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</si>
</sst>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0"/>
      <name val="Calibri"/>
      <family val="2"/>
      <charset val="186"/>
    </font>
    <font>
      <sz val="10"/>
      <name val="Arial"/>
      <family val="2"/>
      <charset val="204"/>
    </font>
    <font>
      <sz val="11"/>
      <name val="Calibri"/>
      <family val="2"/>
      <charset val="186"/>
    </font>
    <font>
      <sz val="12"/>
      <name val="Calibri"/>
      <family val="2"/>
      <charset val="186"/>
    </font>
    <font>
      <sz val="10"/>
      <name val="Arial Cyr"/>
      <family val="2"/>
      <charset val="204"/>
    </font>
    <font>
      <sz val="11"/>
      <color indexed="8"/>
      <name val="Calibri"/>
      <family val="2"/>
      <charset val="186"/>
    </font>
    <font>
      <b/>
      <sz val="14"/>
      <name val="Arial Narrow"/>
      <family val="2"/>
      <charset val="186"/>
    </font>
    <font>
      <sz val="10"/>
      <name val="Arial Narrow"/>
      <family val="2"/>
      <charset val="186"/>
    </font>
    <font>
      <sz val="10"/>
      <name val="Arial"/>
      <family val="2"/>
    </font>
    <font>
      <sz val="9"/>
      <name val="Arial Narrow"/>
      <family val="2"/>
      <charset val="186"/>
    </font>
    <font>
      <b/>
      <sz val="9"/>
      <name val="Arial Narrow"/>
      <family val="2"/>
      <charset val="186"/>
    </font>
    <font>
      <b/>
      <sz val="10"/>
      <name val="Arial Narrow"/>
      <family val="2"/>
      <charset val="186"/>
    </font>
    <font>
      <b/>
      <sz val="12"/>
      <name val="Arial Narrow"/>
      <family val="2"/>
      <charset val="186"/>
    </font>
    <font>
      <sz val="12"/>
      <name val="Arial Narrow"/>
      <family val="2"/>
      <charset val="186"/>
    </font>
    <font>
      <b/>
      <sz val="11"/>
      <name val="Arial Narrow"/>
      <family val="2"/>
      <charset val="186"/>
    </font>
    <font>
      <b/>
      <u/>
      <sz val="11"/>
      <name val="Arial Narrow"/>
      <family val="2"/>
      <charset val="186"/>
    </font>
    <font>
      <sz val="11"/>
      <name val="Arial Narrow"/>
      <family val="2"/>
      <charset val="186"/>
    </font>
    <font>
      <u/>
      <sz val="10"/>
      <name val="Arial Narrow"/>
      <family val="2"/>
      <charset val="186"/>
    </font>
    <font>
      <sz val="14"/>
      <name val="Arial Narrow"/>
      <family val="2"/>
      <charset val="186"/>
    </font>
    <font>
      <b/>
      <u/>
      <sz val="12"/>
      <name val="Arial Narrow"/>
      <family val="2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5">
    <xf numFmtId="0" fontId="0" fillId="0" borderId="0"/>
    <xf numFmtId="0" fontId="4" fillId="0" borderId="1"/>
    <xf numFmtId="0" fontId="3" fillId="0" borderId="1"/>
    <xf numFmtId="0" fontId="2" fillId="0" borderId="1"/>
    <xf numFmtId="0" fontId="6" fillId="0" borderId="1"/>
    <xf numFmtId="0" fontId="6" fillId="0" borderId="1"/>
    <xf numFmtId="0" fontId="6" fillId="0" borderId="1"/>
    <xf numFmtId="0" fontId="9" fillId="0" borderId="1"/>
    <xf numFmtId="0" fontId="6" fillId="0" borderId="1"/>
    <xf numFmtId="0" fontId="3" fillId="0" borderId="1"/>
    <xf numFmtId="0" fontId="10" fillId="0" borderId="1"/>
    <xf numFmtId="0" fontId="13" fillId="0" borderId="1"/>
    <xf numFmtId="0" fontId="13" fillId="0" borderId="1"/>
    <xf numFmtId="0" fontId="6" fillId="0" borderId="1"/>
    <xf numFmtId="0" fontId="1" fillId="0" borderId="1"/>
  </cellStyleXfs>
  <cellXfs count="177">
    <xf numFmtId="0" fontId="0" fillId="0" borderId="0" xfId="0"/>
    <xf numFmtId="0" fontId="5" fillId="0" borderId="1" xfId="1" applyFont="1"/>
    <xf numFmtId="0" fontId="5" fillId="0" borderId="1" xfId="1" applyFont="1" applyAlignment="1">
      <alignment horizontal="center"/>
    </xf>
    <xf numFmtId="0" fontId="7" fillId="0" borderId="1" xfId="1" applyFont="1"/>
    <xf numFmtId="0" fontId="8" fillId="0" borderId="1" xfId="1" applyFont="1"/>
    <xf numFmtId="0" fontId="12" fillId="0" borderId="0" xfId="0" applyFont="1"/>
    <xf numFmtId="4" fontId="12" fillId="0" borderId="0" xfId="0" applyNumberFormat="1" applyFont="1"/>
    <xf numFmtId="0" fontId="14" fillId="0" borderId="1" xfId="11" applyFont="1" applyAlignment="1">
      <alignment horizontal="left" vertical="center"/>
    </xf>
    <xf numFmtId="0" fontId="14" fillId="0" borderId="18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2" xfId="0" applyFont="1" applyBorder="1"/>
    <xf numFmtId="0" fontId="14" fillId="0" borderId="4" xfId="8" applyFont="1" applyBorder="1" applyAlignment="1">
      <alignment horizontal="left"/>
    </xf>
    <xf numFmtId="0" fontId="12" fillId="0" borderId="4" xfId="0" applyFont="1" applyBorder="1"/>
    <xf numFmtId="0" fontId="14" fillId="0" borderId="4" xfId="8" applyFont="1" applyBorder="1"/>
    <xf numFmtId="0" fontId="14" fillId="0" borderId="4" xfId="8" applyFont="1" applyBorder="1" applyAlignment="1">
      <alignment horizontal="right"/>
    </xf>
    <xf numFmtId="0" fontId="14" fillId="0" borderId="1" xfId="8" applyFont="1" applyAlignment="1">
      <alignment horizontal="center"/>
    </xf>
    <xf numFmtId="0" fontId="14" fillId="0" borderId="1" xfId="8" applyFont="1" applyAlignment="1">
      <alignment horizontal="left"/>
    </xf>
    <xf numFmtId="0" fontId="14" fillId="0" borderId="1" xfId="8" applyFont="1" applyAlignment="1">
      <alignment horizontal="right"/>
    </xf>
    <xf numFmtId="0" fontId="15" fillId="0" borderId="0" xfId="0" applyFont="1"/>
    <xf numFmtId="0" fontId="12" fillId="0" borderId="1" xfId="0" applyFont="1" applyBorder="1"/>
    <xf numFmtId="0" fontId="14" fillId="0" borderId="1" xfId="0" applyFont="1" applyBorder="1" applyAlignment="1">
      <alignment horizontal="right"/>
    </xf>
    <xf numFmtId="4" fontId="14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0" fontId="12" fillId="0" borderId="19" xfId="0" applyFont="1" applyBorder="1"/>
    <xf numFmtId="0" fontId="16" fillId="0" borderId="19" xfId="0" applyFont="1" applyBorder="1" applyAlignment="1">
      <alignment horizontal="left" vertical="center" wrapText="1"/>
    </xf>
    <xf numFmtId="4" fontId="12" fillId="0" borderId="19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right" wrapText="1"/>
    </xf>
    <xf numFmtId="0" fontId="16" fillId="0" borderId="2" xfId="0" applyFont="1" applyBorder="1" applyAlignment="1">
      <alignment horizont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right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right" vertical="center"/>
    </xf>
    <xf numFmtId="4" fontId="12" fillId="0" borderId="20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2" fillId="0" borderId="13" xfId="0" applyFont="1" applyBorder="1" applyAlignment="1">
      <alignment horizontal="right" vertical="center" wrapText="1"/>
    </xf>
    <xf numFmtId="4" fontId="12" fillId="0" borderId="14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right" vertical="center" wrapText="1"/>
    </xf>
    <xf numFmtId="4" fontId="16" fillId="0" borderId="14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1" applyFont="1" applyAlignment="1">
      <alignment vertical="center" wrapText="1"/>
    </xf>
    <xf numFmtId="0" fontId="12" fillId="0" borderId="1" xfId="1" applyFont="1" applyAlignment="1">
      <alignment horizontal="left" vertical="center" wrapText="1"/>
    </xf>
    <xf numFmtId="0" fontId="12" fillId="0" borderId="1" xfId="1" applyFont="1"/>
    <xf numFmtId="0" fontId="12" fillId="0" borderId="1" xfId="1" applyFont="1" applyAlignment="1">
      <alignment horizontal="center" vertical="center"/>
    </xf>
    <xf numFmtId="0" fontId="12" fillId="0" borderId="1" xfId="1" applyFont="1" applyAlignment="1">
      <alignment vertical="center"/>
    </xf>
    <xf numFmtId="0" fontId="12" fillId="0" borderId="1" xfId="1" applyFont="1" applyAlignment="1">
      <alignment horizontal="left" wrapText="1"/>
    </xf>
    <xf numFmtId="0" fontId="17" fillId="0" borderId="1" xfId="1" applyFont="1" applyAlignment="1">
      <alignment vertical="center"/>
    </xf>
    <xf numFmtId="0" fontId="17" fillId="0" borderId="1" xfId="1" applyFont="1" applyAlignment="1">
      <alignment vertical="center" wrapText="1"/>
    </xf>
    <xf numFmtId="0" fontId="18" fillId="0" borderId="1" xfId="1" applyFont="1"/>
    <xf numFmtId="0" fontId="20" fillId="0" borderId="1" xfId="1" applyFont="1" applyAlignment="1">
      <alignment vertical="center"/>
    </xf>
    <xf numFmtId="0" fontId="21" fillId="0" borderId="1" xfId="1" applyFont="1"/>
    <xf numFmtId="0" fontId="12" fillId="0" borderId="1" xfId="1" applyFont="1" applyAlignment="1">
      <alignment horizontal="left" vertical="justify"/>
    </xf>
    <xf numFmtId="0" fontId="12" fillId="0" borderId="1" xfId="1" applyFont="1" applyAlignment="1">
      <alignment vertical="justify" wrapText="1"/>
    </xf>
    <xf numFmtId="0" fontId="12" fillId="0" borderId="1" xfId="1" applyFont="1" applyAlignment="1">
      <alignment vertical="justify"/>
    </xf>
    <xf numFmtId="0" fontId="12" fillId="0" borderId="4" xfId="1" applyFont="1" applyBorder="1" applyAlignment="1">
      <alignment vertical="center"/>
    </xf>
    <xf numFmtId="2" fontId="12" fillId="0" borderId="1" xfId="5" applyNumberFormat="1" applyFont="1" applyAlignment="1">
      <alignment horizontal="center"/>
    </xf>
    <xf numFmtId="0" fontId="12" fillId="0" borderId="4" xfId="1" applyFont="1" applyBorder="1" applyAlignment="1">
      <alignment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right" vertical="center" wrapText="1"/>
    </xf>
    <xf numFmtId="0" fontId="16" fillId="0" borderId="5" xfId="1" applyFont="1" applyBorder="1" applyAlignment="1">
      <alignment horizontal="right" vertical="center" wrapText="1"/>
    </xf>
    <xf numFmtId="0" fontId="16" fillId="0" borderId="2" xfId="4" applyFont="1" applyBorder="1" applyAlignment="1">
      <alignment horizontal="center" vertical="center"/>
    </xf>
    <xf numFmtId="4" fontId="12" fillId="0" borderId="2" xfId="1" applyNumberFormat="1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164" fontId="12" fillId="0" borderId="2" xfId="3" applyNumberFormat="1" applyFont="1" applyBorder="1" applyAlignment="1">
      <alignment horizontal="center" vertical="center" wrapText="1"/>
    </xf>
    <xf numFmtId="2" fontId="12" fillId="0" borderId="2" xfId="10" applyNumberFormat="1" applyFont="1" applyBorder="1" applyAlignment="1">
      <alignment horizontal="right" vertical="center" wrapText="1"/>
    </xf>
    <xf numFmtId="2" fontId="12" fillId="0" borderId="2" xfId="2" applyNumberFormat="1" applyFont="1" applyBorder="1" applyAlignment="1">
      <alignment horizontal="right" vertical="center"/>
    </xf>
    <xf numFmtId="2" fontId="12" fillId="0" borderId="2" xfId="1" applyNumberFormat="1" applyFont="1" applyBorder="1" applyAlignment="1">
      <alignment horizontal="right" vertical="center" wrapText="1"/>
    </xf>
    <xf numFmtId="0" fontId="12" fillId="0" borderId="1" xfId="1" applyFont="1" applyAlignment="1">
      <alignment horizontal="center"/>
    </xf>
    <xf numFmtId="0" fontId="12" fillId="0" borderId="2" xfId="4" applyFont="1" applyBorder="1" applyAlignment="1">
      <alignment horizontal="center" vertical="center"/>
    </xf>
    <xf numFmtId="2" fontId="12" fillId="0" borderId="7" xfId="10" applyNumberFormat="1" applyFont="1" applyBorder="1" applyAlignment="1">
      <alignment horizontal="right" vertical="center" wrapText="1"/>
    </xf>
    <xf numFmtId="0" fontId="12" fillId="0" borderId="2" xfId="4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9" fontId="12" fillId="0" borderId="2" xfId="2" applyNumberFormat="1" applyFont="1" applyBorder="1" applyAlignment="1">
      <alignment horizontal="center" vertical="center"/>
    </xf>
    <xf numFmtId="2" fontId="12" fillId="0" borderId="2" xfId="0" applyNumberFormat="1" applyFont="1" applyBorder="1"/>
    <xf numFmtId="0" fontId="16" fillId="0" borderId="2" xfId="0" applyFont="1" applyBorder="1"/>
    <xf numFmtId="0" fontId="16" fillId="0" borderId="2" xfId="0" applyFont="1" applyBorder="1" applyAlignment="1">
      <alignment horizontal="right"/>
    </xf>
    <xf numFmtId="0" fontId="16" fillId="0" borderId="2" xfId="2" applyFont="1" applyBorder="1" applyAlignment="1">
      <alignment horizontal="center" vertical="center"/>
    </xf>
    <xf numFmtId="2" fontId="16" fillId="0" borderId="2" xfId="0" applyNumberFormat="1" applyFont="1" applyBorder="1"/>
    <xf numFmtId="0" fontId="16" fillId="0" borderId="0" xfId="0" applyFont="1"/>
    <xf numFmtId="0" fontId="12" fillId="0" borderId="1" xfId="2" applyFont="1" applyAlignment="1">
      <alignment horizontal="center" vertical="center"/>
    </xf>
    <xf numFmtId="0" fontId="12" fillId="0" borderId="4" xfId="2" applyFont="1" applyBorder="1" applyAlignment="1">
      <alignment vertical="center"/>
    </xf>
    <xf numFmtId="0" fontId="12" fillId="0" borderId="4" xfId="1" applyFont="1" applyBorder="1"/>
    <xf numFmtId="0" fontId="14" fillId="0" borderId="4" xfId="2" applyFont="1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left" vertical="center"/>
    </xf>
    <xf numFmtId="14" fontId="12" fillId="0" borderId="4" xfId="2" applyNumberFormat="1" applyFont="1" applyBorder="1" applyAlignment="1">
      <alignment horizontal="center" vertical="center"/>
    </xf>
    <xf numFmtId="0" fontId="14" fillId="0" borderId="1" xfId="1" applyFont="1"/>
    <xf numFmtId="0" fontId="12" fillId="0" borderId="1" xfId="1" applyFont="1" applyAlignment="1">
      <alignment horizontal="right" vertical="center"/>
    </xf>
    <xf numFmtId="0" fontId="12" fillId="0" borderId="1" xfId="6" applyFont="1"/>
    <xf numFmtId="0" fontId="12" fillId="0" borderId="1" xfId="7" applyFont="1" applyAlignment="1">
      <alignment horizontal="center"/>
    </xf>
    <xf numFmtId="0" fontId="12" fillId="0" borderId="1" xfId="7" applyFont="1"/>
    <xf numFmtId="0" fontId="12" fillId="0" borderId="1" xfId="7" applyFont="1" applyAlignment="1">
      <alignment horizontal="left"/>
    </xf>
    <xf numFmtId="0" fontId="16" fillId="0" borderId="1" xfId="7" applyFont="1" applyAlignment="1">
      <alignment horizontal="center" vertical="center" wrapText="1"/>
    </xf>
    <xf numFmtId="0" fontId="16" fillId="0" borderId="1" xfId="7" applyFont="1" applyAlignment="1">
      <alignment horizontal="center" vertical="center"/>
    </xf>
    <xf numFmtId="0" fontId="16" fillId="0" borderId="1" xfId="1" applyFont="1" applyAlignment="1">
      <alignment horizontal="center"/>
    </xf>
    <xf numFmtId="0" fontId="12" fillId="0" borderId="1" xfId="7" applyFont="1" applyAlignment="1">
      <alignment horizontal="right"/>
    </xf>
    <xf numFmtId="0" fontId="12" fillId="0" borderId="2" xfId="7" applyFont="1" applyBorder="1" applyAlignment="1">
      <alignment horizontal="center" vertical="top" wrapText="1"/>
    </xf>
    <xf numFmtId="0" fontId="12" fillId="0" borderId="7" xfId="7" applyFont="1" applyBorder="1" applyAlignment="1">
      <alignment horizontal="center" vertical="top" wrapText="1"/>
    </xf>
    <xf numFmtId="49" fontId="12" fillId="0" borderId="2" xfId="7" applyNumberFormat="1" applyFont="1" applyBorder="1" applyAlignment="1">
      <alignment horizontal="center" vertical="center" wrapText="1"/>
    </xf>
    <xf numFmtId="4" fontId="21" fillId="0" borderId="2" xfId="5" applyNumberFormat="1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/>
    </xf>
    <xf numFmtId="49" fontId="12" fillId="0" borderId="2" xfId="7" applyNumberFormat="1" applyFont="1" applyBorder="1" applyAlignment="1">
      <alignment horizontal="left" vertical="center"/>
    </xf>
    <xf numFmtId="0" fontId="16" fillId="0" borderId="2" xfId="7" applyFont="1" applyBorder="1" applyAlignment="1">
      <alignment vertical="center"/>
    </xf>
    <xf numFmtId="0" fontId="16" fillId="0" borderId="2" xfId="5" applyFont="1" applyBorder="1" applyAlignment="1">
      <alignment horizontal="right" vertical="center"/>
    </xf>
    <xf numFmtId="4" fontId="19" fillId="0" borderId="2" xfId="5" applyNumberFormat="1" applyFont="1" applyBorder="1" applyAlignment="1">
      <alignment horizontal="center" vertical="center" wrapText="1"/>
    </xf>
    <xf numFmtId="4" fontId="21" fillId="0" borderId="2" xfId="7" applyNumberFormat="1" applyFont="1" applyBorder="1" applyAlignment="1">
      <alignment horizontal="center" vertical="center"/>
    </xf>
    <xf numFmtId="4" fontId="19" fillId="0" borderId="2" xfId="7" applyNumberFormat="1" applyFont="1" applyBorder="1" applyAlignment="1">
      <alignment horizontal="center" vertical="center"/>
    </xf>
    <xf numFmtId="0" fontId="12" fillId="0" borderId="1" xfId="8" applyFont="1"/>
    <xf numFmtId="2" fontId="12" fillId="0" borderId="1" xfId="8" applyNumberFormat="1" applyFont="1" applyAlignment="1">
      <alignment horizontal="center" vertical="center" wrapText="1"/>
    </xf>
    <xf numFmtId="2" fontId="12" fillId="0" borderId="1" xfId="8" applyNumberFormat="1" applyFont="1"/>
    <xf numFmtId="0" fontId="12" fillId="0" borderId="4" xfId="8" applyFont="1" applyBorder="1" applyAlignment="1">
      <alignment horizontal="left"/>
    </xf>
    <xf numFmtId="0" fontId="12" fillId="0" borderId="4" xfId="7" applyFont="1" applyBorder="1"/>
    <xf numFmtId="0" fontId="12" fillId="0" borderId="1" xfId="8" applyFont="1" applyAlignment="1">
      <alignment horizontal="right"/>
    </xf>
    <xf numFmtId="0" fontId="12" fillId="0" borderId="1" xfId="1" applyFont="1" applyAlignment="1">
      <alignment horizontal="left"/>
    </xf>
    <xf numFmtId="1" fontId="12" fillId="0" borderId="2" xfId="3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right"/>
    </xf>
    <xf numFmtId="0" fontId="12" fillId="0" borderId="4" xfId="1" applyFont="1" applyBorder="1" applyAlignment="1">
      <alignment horizontal="right"/>
    </xf>
    <xf numFmtId="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19" fillId="0" borderId="1" xfId="1" applyFont="1" applyAlignment="1">
      <alignment vertical="center"/>
    </xf>
    <xf numFmtId="0" fontId="12" fillId="0" borderId="1" xfId="4" applyFont="1" applyAlignment="1">
      <alignment horizontal="center" vertical="center"/>
    </xf>
    <xf numFmtId="0" fontId="12" fillId="0" borderId="1" xfId="4" applyFont="1" applyAlignment="1">
      <alignment horizontal="left" vertical="center" wrapText="1"/>
    </xf>
    <xf numFmtId="0" fontId="12" fillId="0" borderId="1" xfId="3" applyFont="1" applyAlignment="1">
      <alignment horizontal="center" vertical="center" wrapText="1"/>
    </xf>
    <xf numFmtId="164" fontId="12" fillId="0" borderId="1" xfId="3" applyNumberFormat="1" applyFont="1" applyAlignment="1">
      <alignment horizontal="center" vertical="center" wrapText="1"/>
    </xf>
    <xf numFmtId="0" fontId="12" fillId="0" borderId="1" xfId="2" applyFont="1" applyAlignment="1">
      <alignment vertical="center"/>
    </xf>
    <xf numFmtId="0" fontId="14" fillId="0" borderId="1" xfId="2" applyFont="1" applyAlignment="1">
      <alignment vertical="center"/>
    </xf>
    <xf numFmtId="0" fontId="12" fillId="0" borderId="1" xfId="2" applyFont="1" applyAlignment="1">
      <alignment horizontal="right" vertical="center"/>
    </xf>
    <xf numFmtId="0" fontId="12" fillId="0" borderId="1" xfId="7" applyFont="1" applyAlignment="1">
      <alignment horizontal="center" vertical="top"/>
    </xf>
    <xf numFmtId="0" fontId="16" fillId="0" borderId="2" xfId="1" applyFont="1" applyBorder="1" applyAlignment="1">
      <alignment horizontal="center" vertical="center" textRotation="90" wrapText="1"/>
    </xf>
    <xf numFmtId="0" fontId="12" fillId="0" borderId="2" xfId="5" applyFont="1" applyBorder="1" applyAlignment="1">
      <alignment vertical="center" wrapText="1"/>
    </xf>
    <xf numFmtId="0" fontId="16" fillId="0" borderId="1" xfId="1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4" applyFont="1" applyBorder="1" applyAlignment="1">
      <alignment horizontal="right" vertical="center" wrapText="1"/>
    </xf>
    <xf numFmtId="0" fontId="14" fillId="0" borderId="1" xfId="9" applyFont="1" applyAlignment="1">
      <alignment horizontal="left"/>
    </xf>
    <xf numFmtId="0" fontId="14" fillId="0" borderId="1" xfId="8" applyFont="1"/>
    <xf numFmtId="0" fontId="12" fillId="0" borderId="1" xfId="0" applyFont="1" applyBorder="1" applyAlignment="1">
      <alignment horizontal="right"/>
    </xf>
    <xf numFmtId="0" fontId="14" fillId="0" borderId="1" xfId="9" applyFont="1" applyAlignment="1">
      <alignment horizontal="right"/>
    </xf>
    <xf numFmtId="0" fontId="12" fillId="0" borderId="1" xfId="9" applyFont="1" applyAlignment="1">
      <alignment horizontal="left"/>
    </xf>
    <xf numFmtId="0" fontId="12" fillId="0" borderId="1" xfId="1" applyFont="1" applyAlignment="1">
      <alignment horizontal="right"/>
    </xf>
    <xf numFmtId="0" fontId="23" fillId="0" borderId="1" xfId="1" applyFont="1" applyAlignment="1">
      <alignment horizontal="center" vertical="center"/>
    </xf>
    <xf numFmtId="0" fontId="20" fillId="0" borderId="1" xfId="1" applyFont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2" fillId="0" borderId="2" xfId="7" applyFont="1" applyBorder="1" applyAlignment="1">
      <alignment horizontal="right" vertical="center" wrapText="1"/>
    </xf>
    <xf numFmtId="0" fontId="16" fillId="0" borderId="2" xfId="7" applyFont="1" applyBorder="1" applyAlignment="1">
      <alignment horizontal="right" vertical="center"/>
    </xf>
    <xf numFmtId="0" fontId="12" fillId="0" borderId="1" xfId="7" applyFont="1" applyAlignment="1">
      <alignment horizontal="right"/>
    </xf>
    <xf numFmtId="0" fontId="12" fillId="0" borderId="1" xfId="7" applyFont="1" applyAlignment="1">
      <alignment horizontal="center"/>
    </xf>
    <xf numFmtId="0" fontId="12" fillId="0" borderId="1" xfId="7" applyFont="1" applyAlignment="1">
      <alignment horizontal="center" vertical="top"/>
    </xf>
    <xf numFmtId="0" fontId="11" fillId="0" borderId="1" xfId="7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0" borderId="1" xfId="1" applyFont="1" applyAlignment="1">
      <alignment horizontal="right" vertical="center" wrapText="1"/>
    </xf>
    <xf numFmtId="2" fontId="22" fillId="0" borderId="1" xfId="1" applyNumberFormat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textRotation="90" wrapText="1"/>
    </xf>
  </cellXfs>
  <cellStyles count="15">
    <cellStyle name="Excel Built-in Normal" xfId="6" xr:uid="{00000000-0005-0000-0000-000000000000}"/>
    <cellStyle name="Normal 12" xfId="10" xr:uid="{00000000-0005-0000-0000-000002000000}"/>
    <cellStyle name="Normal 12 2 2" xfId="14" xr:uid="{00000000-0005-0000-0000-000003000000}"/>
    <cellStyle name="Normal 2" xfId="9" xr:uid="{00000000-0005-0000-0000-000004000000}"/>
    <cellStyle name="Normal 5 2 2" xfId="3" xr:uid="{00000000-0005-0000-0000-000005000000}"/>
    <cellStyle name="Normal_Polu_vidusskola_kopeja" xfId="7" xr:uid="{00000000-0005-0000-0000-000006000000}"/>
    <cellStyle name="Normal_Saldetava2011Oktobris 2" xfId="8" xr:uid="{00000000-0005-0000-0000-000007000000}"/>
    <cellStyle name="Normal_TameTuristu5-2011-08-06" xfId="11" xr:uid="{00000000-0005-0000-0000-000008000000}"/>
    <cellStyle name="Parastais 2" xfId="4" xr:uid="{00000000-0005-0000-0000-000009000000}"/>
    <cellStyle name="Parasts" xfId="0" builtinId="0"/>
    <cellStyle name="Parasts 2" xfId="1" xr:uid="{00000000-0005-0000-0000-00000A000000}"/>
    <cellStyle name="Parasts 2 2" xfId="12" xr:uid="{00000000-0005-0000-0000-00000B000000}"/>
    <cellStyle name="Parasts 4 2" xfId="13" xr:uid="{00000000-0005-0000-0000-00000C000000}"/>
    <cellStyle name="Style 1" xfId="5" xr:uid="{00000000-0005-0000-0000-00000D000000}"/>
    <cellStyle name="Обычный_33. OZOLNIEKU NOVADA DOME_OZO SKOLA_TELPU, GAITENU, KAPNU TELPU REMONTS_TAME_VADIMS_2011_02_25_melnraksts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7"/>
  <sheetViews>
    <sheetView showZeros="0" tabSelected="1" workbookViewId="0">
      <selection activeCell="F39" sqref="F39"/>
    </sheetView>
  </sheetViews>
  <sheetFormatPr defaultColWidth="11.42578125" defaultRowHeight="12.75" x14ac:dyDescent="0.2"/>
  <cols>
    <col min="1" max="1" width="5.140625" style="1" customWidth="1"/>
    <col min="2" max="2" width="61.7109375" style="1" customWidth="1"/>
    <col min="3" max="4" width="11" style="1" customWidth="1"/>
    <col min="5" max="16384" width="11.42578125" style="1"/>
  </cols>
  <sheetData>
    <row r="1" spans="1:5" s="4" customFormat="1" ht="18" x14ac:dyDescent="0.25">
      <c r="A1" s="153" t="s">
        <v>10</v>
      </c>
      <c r="B1" s="153"/>
      <c r="C1" s="153"/>
      <c r="D1" s="153"/>
      <c r="E1" s="58"/>
    </row>
    <row r="2" spans="1:5" s="3" customFormat="1" ht="16.5" x14ac:dyDescent="0.3">
      <c r="A2" s="154" t="s">
        <v>61</v>
      </c>
      <c r="B2" s="154"/>
      <c r="C2" s="154"/>
      <c r="D2" s="154"/>
      <c r="E2" s="60"/>
    </row>
    <row r="3" spans="1:5" x14ac:dyDescent="0.2">
      <c r="A3" s="52"/>
      <c r="B3" s="63"/>
      <c r="C3" s="62"/>
      <c r="D3" s="62"/>
      <c r="E3" s="52"/>
    </row>
    <row r="4" spans="1:5" x14ac:dyDescent="0.2">
      <c r="A4" s="54" t="s">
        <v>56</v>
      </c>
      <c r="B4" s="50"/>
      <c r="C4" s="50"/>
      <c r="D4" s="50"/>
      <c r="E4" s="52"/>
    </row>
    <row r="5" spans="1:5" x14ac:dyDescent="0.2">
      <c r="A5" s="54" t="s">
        <v>62</v>
      </c>
      <c r="B5" s="50"/>
      <c r="C5" s="50"/>
      <c r="D5" s="50"/>
      <c r="E5" s="52"/>
    </row>
    <row r="6" spans="1:5" x14ac:dyDescent="0.2">
      <c r="A6" s="54" t="s">
        <v>57</v>
      </c>
      <c r="B6" s="50"/>
      <c r="C6" s="50"/>
      <c r="D6" s="50"/>
      <c r="E6" s="52"/>
    </row>
    <row r="7" spans="1:5" x14ac:dyDescent="0.2">
      <c r="A7" s="54"/>
      <c r="B7" s="50"/>
      <c r="C7" s="50"/>
      <c r="D7" s="50"/>
      <c r="E7" s="52"/>
    </row>
    <row r="8" spans="1:5" x14ac:dyDescent="0.2">
      <c r="A8" s="126"/>
      <c r="B8" s="55"/>
      <c r="C8" s="55"/>
      <c r="D8" s="55"/>
      <c r="E8" s="52"/>
    </row>
    <row r="9" spans="1:5" x14ac:dyDescent="0.2">
      <c r="A9" s="54"/>
      <c r="B9" s="55"/>
      <c r="C9" s="55"/>
      <c r="D9" s="55"/>
      <c r="E9" s="52"/>
    </row>
    <row r="10" spans="1:5" ht="12.75" customHeight="1" x14ac:dyDescent="0.2">
      <c r="A10" s="52"/>
      <c r="B10" s="50"/>
      <c r="C10" s="50"/>
      <c r="D10" s="50"/>
      <c r="E10" s="52"/>
    </row>
    <row r="11" spans="1:5" x14ac:dyDescent="0.2">
      <c r="A11" s="64"/>
      <c r="B11" s="52"/>
      <c r="C11" s="65"/>
      <c r="D11" s="52"/>
      <c r="E11" s="52"/>
    </row>
    <row r="12" spans="1:5" ht="12.75" customHeight="1" x14ac:dyDescent="0.2">
      <c r="A12" s="155" t="s">
        <v>9</v>
      </c>
      <c r="B12" s="155" t="s">
        <v>8</v>
      </c>
      <c r="C12" s="155" t="s">
        <v>7</v>
      </c>
      <c r="D12" s="155" t="s">
        <v>6</v>
      </c>
      <c r="E12" s="52"/>
    </row>
    <row r="13" spans="1:5" x14ac:dyDescent="0.2">
      <c r="A13" s="155"/>
      <c r="B13" s="155"/>
      <c r="C13" s="155"/>
      <c r="D13" s="155"/>
      <c r="E13" s="52"/>
    </row>
    <row r="14" spans="1:5" ht="13.5" thickBot="1" x14ac:dyDescent="0.25">
      <c r="A14" s="67">
        <v>1</v>
      </c>
      <c r="B14" s="67">
        <v>2</v>
      </c>
      <c r="C14" s="67">
        <v>3</v>
      </c>
      <c r="D14" s="67">
        <v>4</v>
      </c>
      <c r="E14" s="52"/>
    </row>
    <row r="15" spans="1:5" ht="13.5" thickTop="1" x14ac:dyDescent="0.2">
      <c r="A15" s="68"/>
      <c r="B15" s="68"/>
      <c r="C15" s="68"/>
      <c r="D15" s="68"/>
      <c r="E15" s="52"/>
    </row>
    <row r="16" spans="1:5" s="78" customFormat="1" x14ac:dyDescent="0.2">
      <c r="A16" s="71">
        <v>1</v>
      </c>
      <c r="B16" s="131" t="s">
        <v>63</v>
      </c>
      <c r="C16" s="73">
        <v>0</v>
      </c>
      <c r="D16" s="74">
        <v>0</v>
      </c>
    </row>
    <row r="17" spans="1:4" s="78" customFormat="1" x14ac:dyDescent="0.2">
      <c r="A17" s="71">
        <v>1.1000000000000001</v>
      </c>
      <c r="B17" s="132" t="s">
        <v>64</v>
      </c>
      <c r="C17" s="73"/>
      <c r="D17" s="74"/>
    </row>
    <row r="18" spans="1:4" s="78" customFormat="1" x14ac:dyDescent="0.2">
      <c r="A18" s="79">
        <v>1</v>
      </c>
      <c r="B18" s="81" t="s">
        <v>65</v>
      </c>
      <c r="C18" s="73" t="s">
        <v>66</v>
      </c>
      <c r="D18" s="127">
        <v>1</v>
      </c>
    </row>
    <row r="19" spans="1:4" s="78" customFormat="1" x14ac:dyDescent="0.2">
      <c r="A19" s="79">
        <v>2</v>
      </c>
      <c r="B19" s="81" t="s">
        <v>67</v>
      </c>
      <c r="C19" s="73" t="s">
        <v>68</v>
      </c>
      <c r="D19" s="127">
        <v>1</v>
      </c>
    </row>
    <row r="20" spans="1:4" s="78" customFormat="1" x14ac:dyDescent="0.2">
      <c r="A20" s="79">
        <v>3</v>
      </c>
      <c r="B20" s="81" t="s">
        <v>69</v>
      </c>
      <c r="C20" s="73" t="s">
        <v>66</v>
      </c>
      <c r="D20" s="127">
        <v>1</v>
      </c>
    </row>
    <row r="21" spans="1:4" s="78" customFormat="1" x14ac:dyDescent="0.2">
      <c r="A21" s="79">
        <v>4</v>
      </c>
      <c r="B21" s="81" t="s">
        <v>70</v>
      </c>
      <c r="C21" s="73" t="s">
        <v>68</v>
      </c>
      <c r="D21" s="127">
        <v>1</v>
      </c>
    </row>
    <row r="22" spans="1:4" s="78" customFormat="1" x14ac:dyDescent="0.2">
      <c r="A22" s="79">
        <v>5</v>
      </c>
      <c r="B22" s="81" t="s">
        <v>71</v>
      </c>
      <c r="C22" s="73" t="s">
        <v>68</v>
      </c>
      <c r="D22" s="127">
        <v>1</v>
      </c>
    </row>
    <row r="23" spans="1:4" s="78" customFormat="1" x14ac:dyDescent="0.2">
      <c r="A23" s="79">
        <v>6</v>
      </c>
      <c r="B23" s="81" t="s">
        <v>72</v>
      </c>
      <c r="C23" s="73" t="s">
        <v>68</v>
      </c>
      <c r="D23" s="127">
        <v>1</v>
      </c>
    </row>
    <row r="24" spans="1:4" s="78" customFormat="1" ht="25.5" x14ac:dyDescent="0.2">
      <c r="A24" s="79">
        <v>7</v>
      </c>
      <c r="B24" s="81" t="s">
        <v>73</v>
      </c>
      <c r="C24" s="73" t="s">
        <v>74</v>
      </c>
      <c r="D24" s="127" t="s">
        <v>75</v>
      </c>
    </row>
    <row r="25" spans="1:4" s="78" customFormat="1" x14ac:dyDescent="0.2">
      <c r="A25" s="79">
        <v>8</v>
      </c>
      <c r="B25" s="81" t="s">
        <v>76</v>
      </c>
      <c r="C25" s="73" t="s">
        <v>66</v>
      </c>
      <c r="D25" s="127">
        <v>1</v>
      </c>
    </row>
    <row r="26" spans="1:4" s="78" customFormat="1" x14ac:dyDescent="0.2">
      <c r="A26" s="79">
        <v>9</v>
      </c>
      <c r="B26" s="81" t="s">
        <v>77</v>
      </c>
      <c r="C26" s="73" t="s">
        <v>68</v>
      </c>
      <c r="D26" s="127">
        <v>1</v>
      </c>
    </row>
    <row r="27" spans="1:4" s="78" customFormat="1" x14ac:dyDescent="0.2">
      <c r="A27" s="79"/>
      <c r="B27" s="81">
        <v>0</v>
      </c>
      <c r="C27" s="73"/>
      <c r="D27" s="74"/>
    </row>
    <row r="28" spans="1:4" s="78" customFormat="1" x14ac:dyDescent="0.2">
      <c r="A28" s="71">
        <v>1.2</v>
      </c>
      <c r="B28" s="132" t="s">
        <v>78</v>
      </c>
      <c r="C28" s="73"/>
      <c r="D28" s="74"/>
    </row>
    <row r="29" spans="1:4" s="78" customFormat="1" ht="38.25" x14ac:dyDescent="0.2">
      <c r="A29" s="79">
        <v>1</v>
      </c>
      <c r="B29" s="81" t="s">
        <v>79</v>
      </c>
      <c r="C29" s="73" t="s">
        <v>68</v>
      </c>
      <c r="D29" s="127">
        <v>40</v>
      </c>
    </row>
    <row r="30" spans="1:4" s="78" customFormat="1" x14ac:dyDescent="0.2">
      <c r="A30" s="79"/>
      <c r="B30" s="81">
        <v>0</v>
      </c>
      <c r="C30" s="73"/>
      <c r="D30" s="74"/>
    </row>
    <row r="31" spans="1:4" s="78" customFormat="1" x14ac:dyDescent="0.2">
      <c r="A31" s="71">
        <v>1.3</v>
      </c>
      <c r="B31" s="132" t="s">
        <v>80</v>
      </c>
      <c r="C31" s="73"/>
      <c r="D31" s="74"/>
    </row>
    <row r="32" spans="1:4" s="78" customFormat="1" x14ac:dyDescent="0.2">
      <c r="A32" s="79">
        <v>1</v>
      </c>
      <c r="B32" s="81" t="s">
        <v>59</v>
      </c>
      <c r="C32" s="73" t="s">
        <v>68</v>
      </c>
      <c r="D32" s="127">
        <v>5</v>
      </c>
    </row>
    <row r="33" spans="1:6" s="78" customFormat="1" x14ac:dyDescent="0.2">
      <c r="A33" s="79"/>
      <c r="B33" s="81">
        <v>0</v>
      </c>
      <c r="C33" s="73"/>
      <c r="D33" s="74"/>
    </row>
    <row r="34" spans="1:6" s="78" customFormat="1" x14ac:dyDescent="0.2">
      <c r="A34" s="71">
        <v>1.4</v>
      </c>
      <c r="B34" s="132" t="s">
        <v>81</v>
      </c>
      <c r="C34" s="73"/>
      <c r="D34" s="74"/>
    </row>
    <row r="35" spans="1:6" s="78" customFormat="1" x14ac:dyDescent="0.2">
      <c r="A35" s="79">
        <v>1</v>
      </c>
      <c r="B35" s="81" t="s">
        <v>60</v>
      </c>
      <c r="C35" s="73" t="s">
        <v>66</v>
      </c>
      <c r="D35" s="127">
        <v>1</v>
      </c>
    </row>
    <row r="36" spans="1:6" s="78" customFormat="1" ht="25.5" x14ac:dyDescent="0.2">
      <c r="A36" s="79">
        <v>2</v>
      </c>
      <c r="B36" s="81" t="s">
        <v>82</v>
      </c>
      <c r="C36" s="73" t="s">
        <v>66</v>
      </c>
      <c r="D36" s="127">
        <v>2</v>
      </c>
    </row>
    <row r="37" spans="1:6" s="78" customFormat="1" x14ac:dyDescent="0.2">
      <c r="A37" s="79">
        <v>3</v>
      </c>
      <c r="B37" s="81" t="s">
        <v>83</v>
      </c>
      <c r="C37" s="73" t="s">
        <v>68</v>
      </c>
      <c r="D37" s="127">
        <v>16</v>
      </c>
    </row>
    <row r="38" spans="1:6" s="78" customFormat="1" x14ac:dyDescent="0.2"/>
    <row r="39" spans="1:6" s="2" customFormat="1" x14ac:dyDescent="0.2">
      <c r="A39" s="134"/>
      <c r="B39" s="135"/>
      <c r="C39" s="136"/>
      <c r="D39" s="137"/>
      <c r="E39" s="78"/>
      <c r="F39" s="78"/>
    </row>
    <row r="40" spans="1:6" s="2" customFormat="1" x14ac:dyDescent="0.2">
      <c r="A40" s="134"/>
      <c r="B40" s="135"/>
      <c r="C40" s="136"/>
      <c r="D40" s="137"/>
      <c r="E40" s="78"/>
      <c r="F40" s="78"/>
    </row>
    <row r="41" spans="1:6" s="2" customFormat="1" x14ac:dyDescent="0.2">
      <c r="A41" s="134"/>
      <c r="B41" s="135"/>
      <c r="C41" s="136"/>
      <c r="D41" s="137"/>
      <c r="E41" s="78"/>
      <c r="F41" s="78"/>
    </row>
    <row r="42" spans="1:6" ht="13.5" x14ac:dyDescent="0.2">
      <c r="A42" s="138" t="s">
        <v>5</v>
      </c>
      <c r="B42" s="138"/>
      <c r="C42" s="139"/>
      <c r="D42" s="140"/>
      <c r="E42" s="52"/>
      <c r="F42" s="52"/>
    </row>
    <row r="43" spans="1:6" ht="13.5" x14ac:dyDescent="0.25">
      <c r="A43" s="52"/>
      <c r="B43" s="52"/>
      <c r="C43" s="99"/>
      <c r="D43" s="100" t="s">
        <v>4</v>
      </c>
      <c r="E43" s="52"/>
      <c r="F43" s="52"/>
    </row>
    <row r="44" spans="1:6" ht="13.5" x14ac:dyDescent="0.25">
      <c r="A44" s="52" t="s">
        <v>89</v>
      </c>
      <c r="B44" s="52"/>
      <c r="C44" s="99"/>
      <c r="D44" s="92"/>
      <c r="E44" s="52"/>
      <c r="F44" s="52"/>
    </row>
    <row r="45" spans="1:6" ht="13.5" x14ac:dyDescent="0.25">
      <c r="A45" s="52"/>
      <c r="B45" s="52"/>
      <c r="C45" s="99"/>
      <c r="D45" s="92"/>
      <c r="E45" s="52"/>
      <c r="F45" s="52"/>
    </row>
    <row r="46" spans="1:6" x14ac:dyDescent="0.2">
      <c r="A46" s="52"/>
      <c r="B46" s="52"/>
      <c r="C46" s="52"/>
      <c r="D46" s="52"/>
      <c r="E46" s="52"/>
      <c r="F46" s="52"/>
    </row>
    <row r="47" spans="1:6" x14ac:dyDescent="0.2">
      <c r="A47" s="52"/>
      <c r="B47" s="52"/>
      <c r="C47" s="52"/>
      <c r="D47" s="52"/>
      <c r="E47" s="52"/>
      <c r="F47" s="52"/>
    </row>
  </sheetData>
  <mergeCells count="6">
    <mergeCell ref="A1:D1"/>
    <mergeCell ref="A2:D2"/>
    <mergeCell ref="A12:A13"/>
    <mergeCell ref="B12:B13"/>
    <mergeCell ref="C12:C13"/>
    <mergeCell ref="D12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R38"/>
  <sheetViews>
    <sheetView showZeros="0" topLeftCell="A16" zoomScale="130" zoomScaleNormal="130" workbookViewId="0">
      <selection activeCell="B15" sqref="B15"/>
    </sheetView>
  </sheetViews>
  <sheetFormatPr defaultColWidth="9.28515625" defaultRowHeight="12.75" x14ac:dyDescent="0.2"/>
  <cols>
    <col min="1" max="1" width="9.140625" style="103" customWidth="1"/>
    <col min="2" max="2" width="61" style="103" customWidth="1"/>
    <col min="3" max="3" width="24.7109375" style="103" customWidth="1"/>
    <col min="4" max="16384" width="9.28515625" style="101"/>
  </cols>
  <sheetData>
    <row r="2" spans="1:18" x14ac:dyDescent="0.2">
      <c r="A2" s="158" t="s">
        <v>20</v>
      </c>
      <c r="B2" s="158"/>
      <c r="C2" s="158"/>
    </row>
    <row r="3" spans="1:18" x14ac:dyDescent="0.2">
      <c r="A3" s="159" t="s">
        <v>19</v>
      </c>
      <c r="B3" s="159"/>
      <c r="C3" s="159"/>
    </row>
    <row r="4" spans="1:18" x14ac:dyDescent="0.2">
      <c r="A4" s="160" t="s">
        <v>18</v>
      </c>
      <c r="B4" s="160"/>
      <c r="C4" s="160"/>
    </row>
    <row r="5" spans="1:18" x14ac:dyDescent="0.2">
      <c r="A5" s="141"/>
      <c r="B5" s="141"/>
      <c r="C5" s="102" t="s">
        <v>17</v>
      </c>
    </row>
    <row r="6" spans="1:18" x14ac:dyDescent="0.2">
      <c r="B6" s="158"/>
      <c r="C6" s="158"/>
    </row>
    <row r="7" spans="1:18" x14ac:dyDescent="0.2">
      <c r="B7" s="104"/>
      <c r="C7" s="104"/>
    </row>
    <row r="8" spans="1:18" ht="18" x14ac:dyDescent="0.2">
      <c r="A8" s="161" t="s">
        <v>37</v>
      </c>
      <c r="B8" s="161"/>
      <c r="C8" s="161"/>
    </row>
    <row r="9" spans="1:18" x14ac:dyDescent="0.2">
      <c r="A9" s="105"/>
      <c r="B9" s="106"/>
      <c r="C9" s="106"/>
    </row>
    <row r="10" spans="1:18" s="52" customFormat="1" x14ac:dyDescent="0.2">
      <c r="A10" s="54" t="s">
        <v>56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  <c r="R10" s="51"/>
    </row>
    <row r="11" spans="1:18" s="52" customFormat="1" x14ac:dyDescent="0.2">
      <c r="A11" s="54" t="s">
        <v>62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s="52" customFormat="1" x14ac:dyDescent="0.2">
      <c r="A12" s="54" t="s">
        <v>57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s="52" customFormat="1" x14ac:dyDescent="0.2">
      <c r="A13" s="54" t="s">
        <v>88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s="52" customFormat="1" ht="15" customHeight="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107"/>
    </row>
    <row r="15" spans="1:18" ht="16.5" customHeight="1" x14ac:dyDescent="0.2">
      <c r="A15" s="54" t="s">
        <v>84</v>
      </c>
      <c r="B15" s="101"/>
      <c r="C15" s="101"/>
    </row>
    <row r="16" spans="1:18" x14ac:dyDescent="0.2">
      <c r="C16" s="108"/>
    </row>
    <row r="17" spans="1:3" ht="12.75" customHeight="1" x14ac:dyDescent="0.2">
      <c r="A17" s="109" t="s">
        <v>16</v>
      </c>
      <c r="B17" s="110" t="s">
        <v>39</v>
      </c>
      <c r="C17" s="109" t="s">
        <v>15</v>
      </c>
    </row>
    <row r="18" spans="1:3" x14ac:dyDescent="0.2">
      <c r="A18" s="109"/>
      <c r="B18" s="110"/>
      <c r="C18" s="109"/>
    </row>
    <row r="19" spans="1:3" ht="16.5" x14ac:dyDescent="0.2">
      <c r="A19" s="111" t="s">
        <v>3</v>
      </c>
      <c r="B19" s="143" t="str">
        <f>'KS '!A2</f>
        <v>Ropažu sporta centra sporta zāles jumta pārseguma būvkonstrukciju pastiprināšana</v>
      </c>
      <c r="C19" s="112"/>
    </row>
    <row r="20" spans="1:3" ht="16.5" x14ac:dyDescent="0.2">
      <c r="A20" s="113"/>
      <c r="B20" s="114"/>
      <c r="C20" s="112"/>
    </row>
    <row r="21" spans="1:3" ht="16.5" x14ac:dyDescent="0.2">
      <c r="A21" s="115"/>
      <c r="B21" s="116" t="s">
        <v>38</v>
      </c>
      <c r="C21" s="117"/>
    </row>
    <row r="22" spans="1:3" ht="16.5" x14ac:dyDescent="0.2">
      <c r="A22" s="156" t="s">
        <v>14</v>
      </c>
      <c r="B22" s="156"/>
      <c r="C22" s="118"/>
    </row>
    <row r="23" spans="1:3" ht="16.5" x14ac:dyDescent="0.2">
      <c r="A23" s="157" t="s">
        <v>13</v>
      </c>
      <c r="B23" s="157"/>
      <c r="C23" s="119"/>
    </row>
    <row r="24" spans="1:3" s="60" customFormat="1" ht="16.5" x14ac:dyDescent="0.3">
      <c r="A24" s="120"/>
      <c r="B24" s="121"/>
      <c r="C24" s="122"/>
    </row>
    <row r="25" spans="1:3" s="60" customFormat="1" ht="16.5" x14ac:dyDescent="0.3"/>
    <row r="26" spans="1:3" s="60" customFormat="1" ht="16.5" x14ac:dyDescent="0.3">
      <c r="A26" s="123" t="s">
        <v>12</v>
      </c>
      <c r="B26" s="124"/>
      <c r="C26" s="129"/>
    </row>
    <row r="27" spans="1:3" s="60" customFormat="1" ht="16.5" x14ac:dyDescent="0.3">
      <c r="B27" s="103"/>
      <c r="C27" s="125" t="s">
        <v>11</v>
      </c>
    </row>
    <row r="28" spans="1:3" s="60" customFormat="1" ht="16.5" x14ac:dyDescent="0.3">
      <c r="A28" s="16" t="s">
        <v>87</v>
      </c>
    </row>
    <row r="29" spans="1:3" s="60" customFormat="1" ht="16.5" x14ac:dyDescent="0.3"/>
    <row r="30" spans="1:3" s="60" customFormat="1" ht="16.5" x14ac:dyDescent="0.3"/>
    <row r="31" spans="1:3" s="60" customFormat="1" ht="16.5" x14ac:dyDescent="0.3">
      <c r="A31" s="151"/>
      <c r="B31" s="103"/>
      <c r="C31" s="152"/>
    </row>
    <row r="32" spans="1:3" s="60" customFormat="1" ht="16.5" x14ac:dyDescent="0.3">
      <c r="B32" s="103"/>
      <c r="C32" s="125"/>
    </row>
    <row r="33" spans="2:3" s="60" customFormat="1" ht="16.5" x14ac:dyDescent="0.3"/>
    <row r="34" spans="2:3" ht="12.75" hidden="1" customHeight="1" x14ac:dyDescent="0.2">
      <c r="B34" s="102"/>
      <c r="C34" s="102"/>
    </row>
    <row r="35" spans="2:3" ht="12.75" hidden="1" customHeight="1" x14ac:dyDescent="0.2">
      <c r="B35" s="141"/>
      <c r="C35" s="141"/>
    </row>
    <row r="36" spans="2:3" ht="12.75" hidden="1" customHeight="1" x14ac:dyDescent="0.2"/>
    <row r="37" spans="2:3" ht="12.75" hidden="1" customHeight="1" x14ac:dyDescent="0.2">
      <c r="B37" s="102"/>
      <c r="C37" s="102"/>
    </row>
    <row r="38" spans="2:3" ht="12.75" hidden="1" customHeight="1" x14ac:dyDescent="0.2"/>
  </sheetData>
  <mergeCells count="7">
    <mergeCell ref="A22:B22"/>
    <mergeCell ref="A23:B23"/>
    <mergeCell ref="A2:C2"/>
    <mergeCell ref="A3:C3"/>
    <mergeCell ref="A4:C4"/>
    <mergeCell ref="B6:C6"/>
    <mergeCell ref="A8:C8"/>
  </mergeCells>
  <pageMargins left="0.94488188976377963" right="0.74803149606299213" top="0.98425196850393704" bottom="0.98425196850393704" header="0.51181102362204722" footer="0.51181102362204722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33"/>
  <sheetViews>
    <sheetView topLeftCell="A13" zoomScale="130" zoomScaleNormal="130" workbookViewId="0">
      <selection activeCell="C11" sqref="C11"/>
    </sheetView>
  </sheetViews>
  <sheetFormatPr defaultColWidth="9.140625" defaultRowHeight="12.75" x14ac:dyDescent="0.2"/>
  <cols>
    <col min="1" max="2" width="6.7109375" style="5" customWidth="1"/>
    <col min="3" max="3" width="46.42578125" style="5" customWidth="1"/>
    <col min="4" max="4" width="6.85546875" style="5" customWidth="1"/>
    <col min="5" max="5" width="10.7109375" style="5" customWidth="1"/>
    <col min="6" max="8" width="9.7109375" style="5" customWidth="1"/>
    <col min="9" max="9" width="10.7109375" style="5" customWidth="1"/>
    <col min="10" max="16384" width="9.140625" style="5"/>
  </cols>
  <sheetData>
    <row r="1" spans="1:16" ht="18" x14ac:dyDescent="0.2">
      <c r="A1" s="162" t="s">
        <v>40</v>
      </c>
      <c r="B1" s="162"/>
      <c r="C1" s="162"/>
      <c r="D1" s="162"/>
      <c r="E1" s="162"/>
      <c r="F1" s="162"/>
      <c r="G1" s="162"/>
      <c r="H1" s="162"/>
      <c r="I1" s="162"/>
    </row>
    <row r="2" spans="1:16" ht="15.75" x14ac:dyDescent="0.2">
      <c r="A2" s="163" t="s">
        <v>61</v>
      </c>
      <c r="B2" s="163"/>
      <c r="C2" s="163"/>
      <c r="D2" s="163"/>
      <c r="E2" s="163"/>
      <c r="F2" s="163"/>
      <c r="G2" s="163"/>
      <c r="H2" s="163"/>
      <c r="I2" s="163"/>
    </row>
    <row r="4" spans="1:16" s="52" customFormat="1" x14ac:dyDescent="0.2">
      <c r="A4" s="54" t="s">
        <v>56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51"/>
    </row>
    <row r="5" spans="1:16" s="52" customFormat="1" x14ac:dyDescent="0.2">
      <c r="A5" s="54" t="s">
        <v>62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6" s="52" customFormat="1" x14ac:dyDescent="0.2">
      <c r="A6" s="54" t="s">
        <v>57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6" s="52" customFormat="1" x14ac:dyDescent="0.2">
      <c r="A7" s="54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6" s="52" customFormat="1" x14ac:dyDescent="0.2">
      <c r="A8" s="126"/>
      <c r="B8" s="55"/>
      <c r="C8" s="55"/>
      <c r="D8" s="55"/>
      <c r="E8" s="55"/>
      <c r="F8" s="55"/>
      <c r="G8" s="55"/>
      <c r="H8" s="51"/>
      <c r="I8" s="51"/>
      <c r="J8" s="55"/>
      <c r="K8" s="55"/>
      <c r="M8" s="53"/>
      <c r="N8" s="53"/>
      <c r="O8" s="144"/>
      <c r="P8" s="54"/>
    </row>
    <row r="9" spans="1:16" s="19" customFormat="1" ht="13.5" x14ac:dyDescent="0.25">
      <c r="A9" s="54" t="s">
        <v>90</v>
      </c>
      <c r="F9" s="20"/>
      <c r="G9" s="21"/>
      <c r="H9" s="20"/>
      <c r="I9" s="22"/>
    </row>
    <row r="10" spans="1:16" s="19" customFormat="1" ht="13.5" x14ac:dyDescent="0.25">
      <c r="A10" s="54"/>
      <c r="F10" s="20"/>
      <c r="G10" s="21"/>
      <c r="H10" s="20" t="s">
        <v>41</v>
      </c>
      <c r="I10" s="22">
        <f>I17</f>
        <v>0</v>
      </c>
    </row>
    <row r="11" spans="1:16" ht="13.5" x14ac:dyDescent="0.2">
      <c r="A11" s="64"/>
      <c r="F11" s="7"/>
      <c r="I11" s="6"/>
    </row>
    <row r="12" spans="1:16" ht="13.5" x14ac:dyDescent="0.2">
      <c r="A12" s="164" t="s">
        <v>42</v>
      </c>
      <c r="B12" s="166" t="s">
        <v>43</v>
      </c>
      <c r="C12" s="168" t="s">
        <v>44</v>
      </c>
      <c r="D12" s="168" t="s">
        <v>45</v>
      </c>
      <c r="E12" s="169" t="s">
        <v>46</v>
      </c>
      <c r="F12" s="171" t="s">
        <v>47</v>
      </c>
      <c r="G12" s="172"/>
      <c r="H12" s="173"/>
      <c r="I12" s="164" t="s">
        <v>48</v>
      </c>
    </row>
    <row r="13" spans="1:16" ht="27" x14ac:dyDescent="0.2">
      <c r="A13" s="165"/>
      <c r="B13" s="167"/>
      <c r="C13" s="168"/>
      <c r="D13" s="168"/>
      <c r="E13" s="170"/>
      <c r="F13" s="8" t="s">
        <v>49</v>
      </c>
      <c r="G13" s="8" t="s">
        <v>86</v>
      </c>
      <c r="H13" s="8" t="s">
        <v>50</v>
      </c>
      <c r="I13" s="165"/>
    </row>
    <row r="14" spans="1:16" x14ac:dyDescent="0.2">
      <c r="A14" s="23"/>
      <c r="B14" s="23"/>
      <c r="C14" s="24"/>
      <c r="D14" s="24"/>
      <c r="E14" s="25"/>
      <c r="F14" s="26"/>
      <c r="G14" s="26"/>
      <c r="H14" s="26"/>
      <c r="I14" s="25"/>
    </row>
    <row r="15" spans="1:16" ht="25.5" x14ac:dyDescent="0.2">
      <c r="A15" s="27">
        <v>1</v>
      </c>
      <c r="B15" s="27">
        <v>1</v>
      </c>
      <c r="C15" s="145" t="str">
        <f>'1 CMD'!A2</f>
        <v>Ropažu sporta centra sporta zāles jumta pārseguma būvkonstrukciju pastiprināšana</v>
      </c>
      <c r="D15" s="28"/>
      <c r="E15" s="29"/>
      <c r="F15" s="29"/>
      <c r="G15" s="29"/>
      <c r="H15" s="29"/>
      <c r="I15" s="29"/>
    </row>
    <row r="16" spans="1:16" x14ac:dyDescent="0.2">
      <c r="A16" s="27"/>
      <c r="B16" s="27"/>
      <c r="C16" s="30"/>
      <c r="D16" s="30"/>
      <c r="E16" s="29"/>
      <c r="F16" s="29"/>
      <c r="G16" s="29"/>
      <c r="H16" s="29"/>
      <c r="I16" s="29"/>
    </row>
    <row r="17" spans="1:10" x14ac:dyDescent="0.2">
      <c r="A17" s="31"/>
      <c r="B17" s="31"/>
      <c r="C17" s="32" t="s">
        <v>51</v>
      </c>
      <c r="D17" s="33"/>
      <c r="E17" s="34"/>
      <c r="F17" s="34"/>
      <c r="G17" s="34"/>
      <c r="H17" s="34"/>
      <c r="I17" s="34"/>
    </row>
    <row r="18" spans="1:10" x14ac:dyDescent="0.2">
      <c r="A18" s="9"/>
      <c r="B18" s="35"/>
      <c r="C18" s="36" t="s">
        <v>52</v>
      </c>
      <c r="D18" s="37"/>
      <c r="E18" s="38"/>
      <c r="F18" s="39"/>
      <c r="G18" s="40"/>
      <c r="H18" s="40"/>
      <c r="I18" s="40"/>
    </row>
    <row r="19" spans="1:10" x14ac:dyDescent="0.2">
      <c r="A19" s="10"/>
      <c r="B19" s="43"/>
      <c r="C19" s="41" t="s">
        <v>53</v>
      </c>
      <c r="D19" s="44"/>
      <c r="E19" s="42"/>
      <c r="F19" s="39"/>
      <c r="G19" s="40"/>
      <c r="H19" s="40"/>
      <c r="I19" s="40"/>
    </row>
    <row r="20" spans="1:10" x14ac:dyDescent="0.2">
      <c r="A20" s="43"/>
      <c r="B20" s="43"/>
      <c r="C20" s="45" t="s">
        <v>54</v>
      </c>
      <c r="D20" s="43"/>
      <c r="E20" s="46"/>
      <c r="F20" s="39"/>
      <c r="G20" s="40"/>
      <c r="H20" s="40"/>
      <c r="I20" s="40"/>
    </row>
    <row r="21" spans="1:10" x14ac:dyDescent="0.2">
      <c r="A21" s="47"/>
      <c r="B21" s="47"/>
      <c r="C21" s="47"/>
      <c r="D21" s="48"/>
      <c r="E21" s="49"/>
      <c r="F21" s="19"/>
      <c r="G21" s="19"/>
      <c r="H21" s="19"/>
      <c r="I21" s="19"/>
    </row>
    <row r="23" spans="1:10" ht="13.5" x14ac:dyDescent="0.25">
      <c r="A23" s="11" t="s">
        <v>12</v>
      </c>
      <c r="B23" s="12"/>
      <c r="C23" s="13"/>
      <c r="D23" s="14"/>
      <c r="E23" s="12"/>
      <c r="F23" s="12"/>
      <c r="G23" s="12"/>
      <c r="H23" s="12"/>
      <c r="I23" s="128">
        <f>KT!C26</f>
        <v>0</v>
      </c>
    </row>
    <row r="24" spans="1:10" ht="13.5" x14ac:dyDescent="0.25">
      <c r="G24" s="15" t="s">
        <v>11</v>
      </c>
    </row>
    <row r="25" spans="1:10" ht="13.5" x14ac:dyDescent="0.25">
      <c r="A25" s="16" t="str">
        <f>KT!A28</f>
        <v xml:space="preserve">Sertifikāta Nr. </v>
      </c>
      <c r="D25" s="15"/>
    </row>
    <row r="26" spans="1:10" ht="13.5" x14ac:dyDescent="0.25">
      <c r="B26" s="17"/>
    </row>
    <row r="27" spans="1:10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3.5" x14ac:dyDescent="0.25">
      <c r="A28" s="147"/>
      <c r="B28" s="19"/>
      <c r="C28" s="148"/>
      <c r="D28" s="17"/>
      <c r="E28" s="19"/>
      <c r="F28" s="19"/>
      <c r="G28" s="19"/>
      <c r="H28" s="19"/>
      <c r="I28" s="149"/>
      <c r="J28" s="19"/>
    </row>
    <row r="29" spans="1:10" ht="13.5" x14ac:dyDescent="0.25">
      <c r="A29" s="19"/>
      <c r="B29" s="150"/>
      <c r="C29" s="19"/>
      <c r="D29" s="19"/>
      <c r="E29" s="19"/>
      <c r="F29" s="19"/>
      <c r="G29" s="15"/>
      <c r="H29" s="19"/>
      <c r="I29" s="19"/>
      <c r="J29" s="19"/>
    </row>
    <row r="33" spans="3:3" ht="13.5" x14ac:dyDescent="0.25">
      <c r="C33" s="18"/>
    </row>
  </sheetData>
  <mergeCells count="9">
    <mergeCell ref="A1:I1"/>
    <mergeCell ref="A2:I2"/>
    <mergeCell ref="A12:A13"/>
    <mergeCell ref="B12:B13"/>
    <mergeCell ref="C12:C13"/>
    <mergeCell ref="D12:D13"/>
    <mergeCell ref="E12:E13"/>
    <mergeCell ref="F12:H12"/>
    <mergeCell ref="I12:I13"/>
  </mergeCells>
  <pageMargins left="0.9055118110236221" right="0.70866141732283472" top="0.9448818897637796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P48"/>
  <sheetViews>
    <sheetView showZeros="0" topLeftCell="A25" zoomScale="90" zoomScaleNormal="90" workbookViewId="0">
      <selection activeCell="G16" sqref="G16"/>
    </sheetView>
  </sheetViews>
  <sheetFormatPr defaultColWidth="11.42578125" defaultRowHeight="12.75" x14ac:dyDescent="0.2"/>
  <cols>
    <col min="1" max="1" width="5.140625" style="52" customWidth="1"/>
    <col min="2" max="2" width="7" style="52" customWidth="1"/>
    <col min="3" max="3" width="51.140625" style="52" customWidth="1"/>
    <col min="4" max="5" width="8.7109375" style="52" customWidth="1"/>
    <col min="6" max="15" width="9.28515625" style="52" customWidth="1"/>
    <col min="16" max="16" width="10" style="52" customWidth="1"/>
    <col min="17" max="16384" width="11.42578125" style="52"/>
  </cols>
  <sheetData>
    <row r="1" spans="1:16" s="58" customFormat="1" ht="15.75" x14ac:dyDescent="0.25">
      <c r="A1" s="56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60" customFormat="1" ht="16.5" x14ac:dyDescent="0.3">
      <c r="A2" s="133" t="s">
        <v>61</v>
      </c>
      <c r="B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61"/>
      <c r="B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x14ac:dyDescent="0.2">
      <c r="B4" s="62"/>
      <c r="C4" s="63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x14ac:dyDescent="0.2">
      <c r="A5" s="54" t="s">
        <v>56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  <c r="P5" s="51"/>
    </row>
    <row r="6" spans="1:16" x14ac:dyDescent="0.2">
      <c r="A6" s="54" t="s">
        <v>62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x14ac:dyDescent="0.2">
      <c r="A7" s="54" t="s">
        <v>57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x14ac:dyDescent="0.2">
      <c r="A8" s="54" t="s">
        <v>91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x14ac:dyDescent="0.2">
      <c r="A9" s="126"/>
      <c r="B9" s="55"/>
      <c r="C9" s="55"/>
      <c r="D9" s="55"/>
      <c r="E9" s="55"/>
      <c r="F9" s="55"/>
      <c r="G9" s="55"/>
      <c r="H9" s="51"/>
      <c r="I9" s="55"/>
      <c r="J9" s="55"/>
      <c r="K9" s="55"/>
      <c r="L9" s="55"/>
      <c r="M9" s="55"/>
      <c r="N9" s="55"/>
      <c r="O9" s="55"/>
      <c r="P9" s="55"/>
    </row>
    <row r="10" spans="1:16" x14ac:dyDescent="0.2">
      <c r="A10" s="54" t="s">
        <v>92</v>
      </c>
      <c r="B10" s="55"/>
      <c r="C10" s="55"/>
      <c r="D10" s="55"/>
      <c r="E10" s="55"/>
      <c r="F10" s="55"/>
      <c r="G10" s="55"/>
      <c r="H10" s="51"/>
      <c r="I10" s="55"/>
      <c r="J10" s="55"/>
      <c r="K10" s="55"/>
      <c r="L10" s="55"/>
      <c r="M10" s="55"/>
      <c r="N10" s="55"/>
      <c r="O10" s="55"/>
      <c r="P10" s="55"/>
    </row>
    <row r="11" spans="1:16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174" t="s">
        <v>35</v>
      </c>
      <c r="M11" s="174"/>
      <c r="N11" s="175">
        <f>P40</f>
        <v>0</v>
      </c>
      <c r="O11" s="175"/>
      <c r="P11" s="50" t="s">
        <v>34</v>
      </c>
    </row>
    <row r="12" spans="1:16" x14ac:dyDescent="0.2">
      <c r="A12" s="64" t="s">
        <v>93</v>
      </c>
      <c r="D12" s="65"/>
      <c r="I12" s="66"/>
      <c r="J12" s="66"/>
      <c r="K12" s="66"/>
      <c r="L12" s="66"/>
      <c r="M12" s="66"/>
      <c r="N12" s="66"/>
      <c r="O12" s="66"/>
      <c r="P12" s="66"/>
    </row>
    <row r="13" spans="1:16" x14ac:dyDescent="0.2">
      <c r="A13" s="176" t="s">
        <v>9</v>
      </c>
      <c r="B13" s="176" t="s">
        <v>1</v>
      </c>
      <c r="C13" s="155" t="s">
        <v>2</v>
      </c>
      <c r="D13" s="176" t="s">
        <v>7</v>
      </c>
      <c r="E13" s="176" t="s">
        <v>6</v>
      </c>
      <c r="F13" s="155" t="s">
        <v>0</v>
      </c>
      <c r="G13" s="155"/>
      <c r="H13" s="155"/>
      <c r="I13" s="155"/>
      <c r="J13" s="155"/>
      <c r="K13" s="155"/>
      <c r="L13" s="155" t="s">
        <v>33</v>
      </c>
      <c r="M13" s="155"/>
      <c r="N13" s="155"/>
      <c r="O13" s="155"/>
      <c r="P13" s="155"/>
    </row>
    <row r="14" spans="1:16" ht="59.25" x14ac:dyDescent="0.2">
      <c r="A14" s="176"/>
      <c r="B14" s="176"/>
      <c r="C14" s="155"/>
      <c r="D14" s="176"/>
      <c r="E14" s="176"/>
      <c r="F14" s="142" t="s">
        <v>32</v>
      </c>
      <c r="G14" s="142" t="s">
        <v>31</v>
      </c>
      <c r="H14" s="142" t="s">
        <v>28</v>
      </c>
      <c r="I14" s="142" t="s">
        <v>27</v>
      </c>
      <c r="J14" s="142" t="s">
        <v>26</v>
      </c>
      <c r="K14" s="142" t="s">
        <v>30</v>
      </c>
      <c r="L14" s="142" t="s">
        <v>29</v>
      </c>
      <c r="M14" s="142" t="s">
        <v>28</v>
      </c>
      <c r="N14" s="142" t="s">
        <v>27</v>
      </c>
      <c r="O14" s="142" t="s">
        <v>26</v>
      </c>
      <c r="P14" s="142" t="s">
        <v>25</v>
      </c>
    </row>
    <row r="15" spans="1:16" ht="13.5" thickBot="1" x14ac:dyDescent="0.25">
      <c r="A15" s="67">
        <v>1</v>
      </c>
      <c r="B15" s="67">
        <v>2</v>
      </c>
      <c r="C15" s="67">
        <v>3</v>
      </c>
      <c r="D15" s="67">
        <v>4</v>
      </c>
      <c r="E15" s="67">
        <v>5</v>
      </c>
      <c r="F15" s="67">
        <v>6</v>
      </c>
      <c r="G15" s="67">
        <v>7</v>
      </c>
      <c r="H15" s="67">
        <v>8</v>
      </c>
      <c r="I15" s="67">
        <v>9</v>
      </c>
      <c r="J15" s="67">
        <v>10</v>
      </c>
      <c r="K15" s="67">
        <v>11</v>
      </c>
      <c r="L15" s="67">
        <v>12</v>
      </c>
      <c r="M15" s="67">
        <v>13</v>
      </c>
      <c r="N15" s="67">
        <v>14</v>
      </c>
      <c r="O15" s="67">
        <v>15</v>
      </c>
      <c r="P15" s="67">
        <v>16</v>
      </c>
    </row>
    <row r="16" spans="1:16" ht="13.5" thickTop="1" x14ac:dyDescent="0.2">
      <c r="A16" s="68"/>
      <c r="B16" s="68"/>
      <c r="C16" s="68">
        <v>0</v>
      </c>
      <c r="D16" s="68"/>
      <c r="E16" s="68"/>
      <c r="F16" s="69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16" s="78" customFormat="1" x14ac:dyDescent="0.2">
      <c r="A17" s="71">
        <v>1</v>
      </c>
      <c r="B17" s="72">
        <v>0</v>
      </c>
      <c r="C17" s="131" t="s">
        <v>63</v>
      </c>
      <c r="D17" s="73">
        <v>0</v>
      </c>
      <c r="E17" s="74">
        <v>0</v>
      </c>
      <c r="F17" s="75">
        <v>0</v>
      </c>
      <c r="G17" s="75">
        <v>0</v>
      </c>
      <c r="H17" s="75">
        <f>ROUND(F17*G17,2)</f>
        <v>0</v>
      </c>
      <c r="I17" s="76">
        <v>0</v>
      </c>
      <c r="J17" s="75">
        <v>0</v>
      </c>
      <c r="K17" s="75"/>
      <c r="L17" s="77">
        <f t="shared" ref="L17:L39" si="0">ROUND(E17*F17,2)</f>
        <v>0</v>
      </c>
      <c r="M17" s="77">
        <f t="shared" ref="M17:M39" si="1">ROUND(E17*H17,2)</f>
        <v>0</v>
      </c>
      <c r="N17" s="77">
        <f t="shared" ref="N17:N39" si="2">ROUND(E17*I17,2)</f>
        <v>0</v>
      </c>
      <c r="O17" s="77">
        <f t="shared" ref="O17:O39" si="3">ROUND(E17*J17,2)</f>
        <v>0</v>
      </c>
      <c r="P17" s="77">
        <f>ROUND(M17+N17+O17,2)</f>
        <v>0</v>
      </c>
    </row>
    <row r="18" spans="1:16" s="78" customFormat="1" x14ac:dyDescent="0.2">
      <c r="A18" s="71">
        <v>1.1000000000000001</v>
      </c>
      <c r="B18" s="72">
        <v>0</v>
      </c>
      <c r="C18" s="132" t="s">
        <v>64</v>
      </c>
      <c r="D18" s="73"/>
      <c r="E18" s="74"/>
      <c r="F18" s="80">
        <v>0</v>
      </c>
      <c r="G18" s="75">
        <v>0</v>
      </c>
      <c r="H18" s="75">
        <f t="shared" ref="H18:H28" si="4">ROUND(F18*G18,2)</f>
        <v>0</v>
      </c>
      <c r="I18" s="76">
        <v>0</v>
      </c>
      <c r="J18" s="75">
        <v>0</v>
      </c>
      <c r="K18" s="75">
        <f t="shared" ref="K18:K39" si="5">J18+I18+H18</f>
        <v>0</v>
      </c>
      <c r="L18" s="77">
        <f t="shared" si="0"/>
        <v>0</v>
      </c>
      <c r="M18" s="77">
        <f t="shared" si="1"/>
        <v>0</v>
      </c>
      <c r="N18" s="77">
        <f t="shared" si="2"/>
        <v>0</v>
      </c>
      <c r="O18" s="77">
        <f t="shared" si="3"/>
        <v>0</v>
      </c>
      <c r="P18" s="77">
        <f t="shared" ref="P18:P28" si="6">ROUND(M18+N18+O18,2)</f>
        <v>0</v>
      </c>
    </row>
    <row r="19" spans="1:16" s="78" customFormat="1" x14ac:dyDescent="0.2">
      <c r="A19" s="79">
        <v>1</v>
      </c>
      <c r="B19" s="72" t="s">
        <v>85</v>
      </c>
      <c r="C19" s="81" t="s">
        <v>65</v>
      </c>
      <c r="D19" s="73" t="s">
        <v>66</v>
      </c>
      <c r="E19" s="127">
        <v>1</v>
      </c>
      <c r="F19" s="80"/>
      <c r="G19" s="75"/>
      <c r="H19" s="75"/>
      <c r="I19" s="76"/>
      <c r="J19" s="75"/>
      <c r="K19" s="75"/>
      <c r="L19" s="77"/>
      <c r="M19" s="77"/>
      <c r="N19" s="77"/>
      <c r="O19" s="77"/>
      <c r="P19" s="77"/>
    </row>
    <row r="20" spans="1:16" s="78" customFormat="1" x14ac:dyDescent="0.2">
      <c r="A20" s="79"/>
      <c r="B20" s="72">
        <v>0</v>
      </c>
      <c r="C20" s="146" t="s">
        <v>67</v>
      </c>
      <c r="D20" s="73" t="s">
        <v>68</v>
      </c>
      <c r="E20" s="127">
        <v>1</v>
      </c>
      <c r="F20" s="80"/>
      <c r="G20" s="75"/>
      <c r="H20" s="75"/>
      <c r="I20" s="76"/>
      <c r="J20" s="75"/>
      <c r="K20" s="75"/>
      <c r="L20" s="77"/>
      <c r="M20" s="77"/>
      <c r="N20" s="77"/>
      <c r="O20" s="77"/>
      <c r="P20" s="77"/>
    </row>
    <row r="21" spans="1:16" s="78" customFormat="1" x14ac:dyDescent="0.2">
      <c r="A21" s="79"/>
      <c r="B21" s="72">
        <v>0</v>
      </c>
      <c r="C21" s="146" t="s">
        <v>69</v>
      </c>
      <c r="D21" s="73" t="s">
        <v>66</v>
      </c>
      <c r="E21" s="127">
        <v>1</v>
      </c>
      <c r="F21" s="80"/>
      <c r="G21" s="75"/>
      <c r="H21" s="75"/>
      <c r="I21" s="76"/>
      <c r="J21" s="75"/>
      <c r="K21" s="75"/>
      <c r="L21" s="77"/>
      <c r="M21" s="77"/>
      <c r="N21" s="77"/>
      <c r="O21" s="77"/>
      <c r="P21" s="77"/>
    </row>
    <row r="22" spans="1:16" s="78" customFormat="1" x14ac:dyDescent="0.2">
      <c r="A22" s="79"/>
      <c r="B22" s="72">
        <v>0</v>
      </c>
      <c r="C22" s="146" t="s">
        <v>70</v>
      </c>
      <c r="D22" s="73" t="s">
        <v>68</v>
      </c>
      <c r="E22" s="127">
        <v>1</v>
      </c>
      <c r="F22" s="80"/>
      <c r="G22" s="75"/>
      <c r="H22" s="75"/>
      <c r="I22" s="76"/>
      <c r="J22" s="75"/>
      <c r="K22" s="75"/>
      <c r="L22" s="77"/>
      <c r="M22" s="77"/>
      <c r="N22" s="77"/>
      <c r="O22" s="77"/>
      <c r="P22" s="77"/>
    </row>
    <row r="23" spans="1:16" s="78" customFormat="1" x14ac:dyDescent="0.2">
      <c r="A23" s="79"/>
      <c r="B23" s="72">
        <v>0</v>
      </c>
      <c r="C23" s="146" t="s">
        <v>71</v>
      </c>
      <c r="D23" s="73" t="s">
        <v>68</v>
      </c>
      <c r="E23" s="127">
        <v>1</v>
      </c>
      <c r="F23" s="80"/>
      <c r="G23" s="75"/>
      <c r="H23" s="75"/>
      <c r="I23" s="76"/>
      <c r="J23" s="75"/>
      <c r="K23" s="75"/>
      <c r="L23" s="77"/>
      <c r="M23" s="77"/>
      <c r="N23" s="77"/>
      <c r="O23" s="77"/>
      <c r="P23" s="77"/>
    </row>
    <row r="24" spans="1:16" s="78" customFormat="1" x14ac:dyDescent="0.2">
      <c r="A24" s="79"/>
      <c r="B24" s="72">
        <v>0</v>
      </c>
      <c r="C24" s="146" t="s">
        <v>72</v>
      </c>
      <c r="D24" s="73" t="s">
        <v>68</v>
      </c>
      <c r="E24" s="127">
        <v>1</v>
      </c>
      <c r="F24" s="80"/>
      <c r="G24" s="75"/>
      <c r="H24" s="75"/>
      <c r="I24" s="76"/>
      <c r="J24" s="75"/>
      <c r="K24" s="75"/>
      <c r="L24" s="77"/>
      <c r="M24" s="77"/>
      <c r="N24" s="77"/>
      <c r="O24" s="77"/>
      <c r="P24" s="77"/>
    </row>
    <row r="25" spans="1:16" s="78" customFormat="1" ht="25.5" x14ac:dyDescent="0.2">
      <c r="A25" s="79"/>
      <c r="B25" s="72">
        <v>0</v>
      </c>
      <c r="C25" s="146" t="s">
        <v>73</v>
      </c>
      <c r="D25" s="73" t="s">
        <v>74</v>
      </c>
      <c r="E25" s="74">
        <v>17.5</v>
      </c>
      <c r="F25" s="80"/>
      <c r="G25" s="75"/>
      <c r="H25" s="75"/>
      <c r="I25" s="76"/>
      <c r="J25" s="75"/>
      <c r="K25" s="75"/>
      <c r="L25" s="77"/>
      <c r="M25" s="77"/>
      <c r="N25" s="77"/>
      <c r="O25" s="77"/>
      <c r="P25" s="77"/>
    </row>
    <row r="26" spans="1:16" s="78" customFormat="1" x14ac:dyDescent="0.2">
      <c r="A26" s="79"/>
      <c r="B26" s="72">
        <v>0</v>
      </c>
      <c r="C26" s="146" t="s">
        <v>76</v>
      </c>
      <c r="D26" s="73" t="s">
        <v>66</v>
      </c>
      <c r="E26" s="127">
        <v>1</v>
      </c>
      <c r="F26" s="80"/>
      <c r="G26" s="75"/>
      <c r="H26" s="75"/>
      <c r="I26" s="76"/>
      <c r="J26" s="75"/>
      <c r="K26" s="75"/>
      <c r="L26" s="77"/>
      <c r="M26" s="77"/>
      <c r="N26" s="77"/>
      <c r="O26" s="77"/>
      <c r="P26" s="77"/>
    </row>
    <row r="27" spans="1:16" s="78" customFormat="1" x14ac:dyDescent="0.2">
      <c r="A27" s="79"/>
      <c r="B27" s="72">
        <v>0</v>
      </c>
      <c r="C27" s="146" t="s">
        <v>77</v>
      </c>
      <c r="D27" s="73" t="s">
        <v>68</v>
      </c>
      <c r="E27" s="127">
        <v>1</v>
      </c>
      <c r="F27" s="80"/>
      <c r="G27" s="75"/>
      <c r="H27" s="75"/>
      <c r="I27" s="76"/>
      <c r="J27" s="76"/>
      <c r="K27" s="75"/>
      <c r="L27" s="77"/>
      <c r="M27" s="77"/>
      <c r="N27" s="77"/>
      <c r="O27" s="77"/>
      <c r="P27" s="77"/>
    </row>
    <row r="28" spans="1:16" s="78" customFormat="1" x14ac:dyDescent="0.2">
      <c r="A28" s="79"/>
      <c r="B28" s="72">
        <v>0</v>
      </c>
      <c r="C28" s="81">
        <v>0</v>
      </c>
      <c r="D28" s="73"/>
      <c r="E28" s="74"/>
      <c r="F28" s="80"/>
      <c r="G28" s="75"/>
      <c r="H28" s="75"/>
      <c r="I28" s="76"/>
      <c r="J28" s="75"/>
      <c r="K28" s="75"/>
      <c r="L28" s="77"/>
      <c r="M28" s="77"/>
      <c r="N28" s="77"/>
      <c r="O28" s="77"/>
      <c r="P28" s="77"/>
    </row>
    <row r="29" spans="1:16" s="78" customFormat="1" x14ac:dyDescent="0.2">
      <c r="A29" s="71">
        <v>1.2</v>
      </c>
      <c r="B29" s="130">
        <v>0</v>
      </c>
      <c r="C29" s="132" t="s">
        <v>78</v>
      </c>
      <c r="D29" s="73"/>
      <c r="E29" s="74"/>
      <c r="F29" s="80"/>
      <c r="G29" s="75"/>
      <c r="H29" s="75"/>
      <c r="I29" s="76"/>
      <c r="J29" s="75"/>
      <c r="K29" s="75"/>
      <c r="L29" s="77"/>
      <c r="M29" s="77"/>
      <c r="N29" s="77"/>
      <c r="O29" s="77"/>
      <c r="P29" s="77"/>
    </row>
    <row r="30" spans="1:16" s="78" customFormat="1" ht="38.25" x14ac:dyDescent="0.2">
      <c r="A30" s="79">
        <v>1</v>
      </c>
      <c r="B30" s="72" t="s">
        <v>85</v>
      </c>
      <c r="C30" s="81" t="s">
        <v>79</v>
      </c>
      <c r="D30" s="73" t="s">
        <v>58</v>
      </c>
      <c r="E30" s="127">
        <v>40</v>
      </c>
      <c r="F30" s="80"/>
      <c r="G30" s="75"/>
      <c r="H30" s="75"/>
      <c r="I30" s="76"/>
      <c r="J30" s="75"/>
      <c r="K30" s="75"/>
      <c r="L30" s="77"/>
      <c r="M30" s="77"/>
      <c r="N30" s="77"/>
      <c r="O30" s="77"/>
      <c r="P30" s="77"/>
    </row>
    <row r="31" spans="1:16" s="78" customFormat="1" x14ac:dyDescent="0.2">
      <c r="A31" s="79"/>
      <c r="B31" s="72">
        <v>0</v>
      </c>
      <c r="C31" s="81">
        <v>0</v>
      </c>
      <c r="D31" s="73"/>
      <c r="E31" s="74"/>
      <c r="F31" s="80"/>
      <c r="G31" s="75"/>
      <c r="H31" s="75"/>
      <c r="I31" s="76"/>
      <c r="J31" s="75"/>
      <c r="K31" s="75"/>
      <c r="L31" s="77"/>
      <c r="M31" s="77"/>
      <c r="N31" s="77"/>
      <c r="O31" s="77"/>
      <c r="P31" s="77"/>
    </row>
    <row r="32" spans="1:16" s="78" customFormat="1" x14ac:dyDescent="0.2">
      <c r="A32" s="71">
        <v>1.3</v>
      </c>
      <c r="B32" s="130">
        <v>0</v>
      </c>
      <c r="C32" s="132" t="s">
        <v>80</v>
      </c>
      <c r="D32" s="73"/>
      <c r="E32" s="74"/>
      <c r="F32" s="80"/>
      <c r="G32" s="75"/>
      <c r="H32" s="75"/>
      <c r="I32" s="76"/>
      <c r="J32" s="75"/>
      <c r="K32" s="75"/>
      <c r="L32" s="77"/>
      <c r="M32" s="77"/>
      <c r="N32" s="77"/>
      <c r="O32" s="77"/>
      <c r="P32" s="77"/>
    </row>
    <row r="33" spans="1:16" s="78" customFormat="1" ht="25.5" x14ac:dyDescent="0.2">
      <c r="A33" s="79">
        <v>1</v>
      </c>
      <c r="B33" s="72" t="s">
        <v>85</v>
      </c>
      <c r="C33" s="81" t="s">
        <v>59</v>
      </c>
      <c r="D33" s="73" t="s">
        <v>58</v>
      </c>
      <c r="E33" s="127">
        <v>5</v>
      </c>
      <c r="F33" s="80"/>
      <c r="G33" s="75"/>
      <c r="H33" s="75"/>
      <c r="I33" s="76"/>
      <c r="J33" s="75"/>
      <c r="K33" s="75"/>
      <c r="L33" s="77"/>
      <c r="M33" s="77"/>
      <c r="N33" s="77"/>
      <c r="O33" s="77"/>
      <c r="P33" s="77"/>
    </row>
    <row r="34" spans="1:16" s="78" customFormat="1" x14ac:dyDescent="0.2">
      <c r="A34" s="79"/>
      <c r="B34" s="72">
        <v>0</v>
      </c>
      <c r="C34" s="81">
        <v>0</v>
      </c>
      <c r="D34" s="73"/>
      <c r="E34" s="74"/>
      <c r="F34" s="80"/>
      <c r="G34" s="75"/>
      <c r="H34" s="75"/>
      <c r="I34" s="76"/>
      <c r="J34" s="75"/>
      <c r="K34" s="75"/>
      <c r="L34" s="77"/>
      <c r="M34" s="77"/>
      <c r="N34" s="77"/>
      <c r="O34" s="77"/>
      <c r="P34" s="77"/>
    </row>
    <row r="35" spans="1:16" s="78" customFormat="1" x14ac:dyDescent="0.2">
      <c r="A35" s="71">
        <v>1.4</v>
      </c>
      <c r="B35" s="130">
        <v>0</v>
      </c>
      <c r="C35" s="132" t="s">
        <v>81</v>
      </c>
      <c r="D35" s="73"/>
      <c r="E35" s="74"/>
      <c r="F35" s="80"/>
      <c r="G35" s="75"/>
      <c r="H35" s="75"/>
      <c r="I35" s="76"/>
      <c r="J35" s="75"/>
      <c r="K35" s="75"/>
      <c r="L35" s="77"/>
      <c r="M35" s="77"/>
      <c r="N35" s="77"/>
      <c r="O35" s="77"/>
      <c r="P35" s="77"/>
    </row>
    <row r="36" spans="1:16" s="78" customFormat="1" x14ac:dyDescent="0.2">
      <c r="A36" s="79">
        <v>1</v>
      </c>
      <c r="B36" s="72" t="s">
        <v>85</v>
      </c>
      <c r="C36" s="81" t="s">
        <v>60</v>
      </c>
      <c r="D36" s="73" t="s">
        <v>66</v>
      </c>
      <c r="E36" s="127">
        <v>1</v>
      </c>
      <c r="F36" s="80"/>
      <c r="G36" s="75"/>
      <c r="H36" s="75"/>
      <c r="I36" s="76"/>
      <c r="J36" s="75"/>
      <c r="K36" s="75"/>
      <c r="L36" s="77"/>
      <c r="M36" s="77"/>
      <c r="N36" s="77"/>
      <c r="O36" s="77"/>
      <c r="P36" s="77"/>
    </row>
    <row r="37" spans="1:16" s="78" customFormat="1" ht="25.5" x14ac:dyDescent="0.2">
      <c r="A37" s="79">
        <v>2</v>
      </c>
      <c r="B37" s="72" t="s">
        <v>85</v>
      </c>
      <c r="C37" s="81" t="s">
        <v>82</v>
      </c>
      <c r="D37" s="73" t="s">
        <v>66</v>
      </c>
      <c r="E37" s="127">
        <v>2</v>
      </c>
      <c r="F37" s="80"/>
      <c r="G37" s="75"/>
      <c r="H37" s="75"/>
      <c r="I37" s="76"/>
      <c r="J37" s="75"/>
      <c r="K37" s="75"/>
      <c r="L37" s="77"/>
      <c r="M37" s="77"/>
      <c r="N37" s="77"/>
      <c r="O37" s="77"/>
      <c r="P37" s="77"/>
    </row>
    <row r="38" spans="1:16" s="78" customFormat="1" ht="25.5" x14ac:dyDescent="0.2">
      <c r="A38" s="79">
        <v>3</v>
      </c>
      <c r="B38" s="72" t="s">
        <v>85</v>
      </c>
      <c r="C38" s="81" t="s">
        <v>83</v>
      </c>
      <c r="D38" s="73" t="s">
        <v>68</v>
      </c>
      <c r="E38" s="127">
        <v>16</v>
      </c>
      <c r="F38" s="80"/>
      <c r="G38" s="75"/>
      <c r="H38" s="75"/>
      <c r="I38" s="76"/>
      <c r="J38" s="75"/>
      <c r="K38" s="75"/>
      <c r="L38" s="77"/>
      <c r="M38" s="77"/>
      <c r="N38" s="77"/>
      <c r="O38" s="77"/>
      <c r="P38" s="77"/>
    </row>
    <row r="39" spans="1:16" s="78" customFormat="1" x14ac:dyDescent="0.2">
      <c r="A39" s="79"/>
      <c r="B39" s="72">
        <v>0</v>
      </c>
      <c r="C39" s="81">
        <v>0</v>
      </c>
      <c r="D39" s="73"/>
      <c r="E39" s="74"/>
      <c r="F39" s="80">
        <v>0</v>
      </c>
      <c r="G39" s="75">
        <v>0</v>
      </c>
      <c r="H39" s="75">
        <f t="shared" ref="H29:H39" si="7">ROUND(F39*G39,2)</f>
        <v>0</v>
      </c>
      <c r="I39" s="76">
        <v>0</v>
      </c>
      <c r="J39" s="75">
        <v>0</v>
      </c>
      <c r="K39" s="75">
        <f t="shared" si="5"/>
        <v>0</v>
      </c>
      <c r="L39" s="77">
        <f t="shared" si="0"/>
        <v>0</v>
      </c>
      <c r="M39" s="77">
        <f t="shared" si="1"/>
        <v>0</v>
      </c>
      <c r="N39" s="77">
        <f t="shared" si="2"/>
        <v>0</v>
      </c>
      <c r="O39" s="77">
        <f t="shared" si="3"/>
        <v>0</v>
      </c>
      <c r="P39" s="77">
        <f t="shared" ref="P29:P39" si="8">ROUND(M39+N39+O39,2)</f>
        <v>0</v>
      </c>
    </row>
    <row r="40" spans="1:16" s="19" customFormat="1" x14ac:dyDescent="0.2">
      <c r="A40" s="82"/>
      <c r="B40" s="82"/>
      <c r="C40" s="83"/>
      <c r="D40" s="83" t="s">
        <v>55</v>
      </c>
      <c r="E40" s="83"/>
      <c r="F40" s="34"/>
      <c r="G40" s="34"/>
      <c r="H40" s="34"/>
      <c r="I40" s="34"/>
      <c r="J40" s="34" t="s">
        <v>24</v>
      </c>
      <c r="K40" s="34"/>
      <c r="L40" s="34">
        <f>SUM(L16:L39)</f>
        <v>0</v>
      </c>
      <c r="M40" s="34">
        <f>SUM(M16:M39)</f>
        <v>0</v>
      </c>
      <c r="N40" s="34">
        <f>SUM(N16:N39)</f>
        <v>0</v>
      </c>
      <c r="O40" s="34">
        <f>SUM(O16:O39)</f>
        <v>0</v>
      </c>
      <c r="P40" s="34">
        <f>SUM(P16:P39)</f>
        <v>0</v>
      </c>
    </row>
    <row r="41" spans="1:16" s="5" customFormat="1" x14ac:dyDescent="0.2">
      <c r="A41" s="10"/>
      <c r="B41" s="10"/>
      <c r="C41" s="84" t="s">
        <v>23</v>
      </c>
      <c r="D41" s="85">
        <v>0.08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86">
        <f>P40*D41</f>
        <v>0</v>
      </c>
    </row>
    <row r="42" spans="1:16" s="5" customFormat="1" x14ac:dyDescent="0.2">
      <c r="A42" s="10"/>
      <c r="B42" s="10"/>
      <c r="C42" s="84" t="s">
        <v>22</v>
      </c>
      <c r="D42" s="85">
        <v>0.05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86">
        <f>P40*D42</f>
        <v>0</v>
      </c>
    </row>
    <row r="43" spans="1:16" s="91" customFormat="1" x14ac:dyDescent="0.2">
      <c r="A43" s="87"/>
      <c r="B43" s="87"/>
      <c r="C43" s="88" t="s">
        <v>21</v>
      </c>
      <c r="D43" s="89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90">
        <f>SUM(P40:P42)</f>
        <v>0</v>
      </c>
    </row>
    <row r="44" spans="1:16" s="5" customFormat="1" x14ac:dyDescent="0.2">
      <c r="D44" s="92"/>
    </row>
    <row r="45" spans="1:16" x14ac:dyDescent="0.2">
      <c r="D45" s="92"/>
    </row>
    <row r="46" spans="1:16" ht="13.5" x14ac:dyDescent="0.2">
      <c r="A46" s="93" t="s">
        <v>5</v>
      </c>
      <c r="B46" s="94"/>
      <c r="C46" s="93"/>
      <c r="D46" s="95"/>
      <c r="E46" s="96"/>
      <c r="F46" s="128"/>
      <c r="I46" s="93"/>
      <c r="J46" s="93"/>
      <c r="K46" s="94"/>
      <c r="L46" s="97"/>
      <c r="M46" s="97"/>
      <c r="N46" s="98"/>
      <c r="O46" s="96"/>
      <c r="P46" s="129"/>
    </row>
    <row r="47" spans="1:16" ht="13.5" x14ac:dyDescent="0.25">
      <c r="D47" s="99"/>
      <c r="E47" s="92"/>
      <c r="F47" s="100" t="s">
        <v>4</v>
      </c>
      <c r="P47" s="100"/>
    </row>
    <row r="48" spans="1:16" ht="13.5" x14ac:dyDescent="0.25">
      <c r="A48" s="52" t="s">
        <v>87</v>
      </c>
      <c r="D48" s="99"/>
      <c r="E48" s="92"/>
      <c r="F48" s="100"/>
      <c r="P48" s="100"/>
    </row>
  </sheetData>
  <mergeCells count="9">
    <mergeCell ref="F13:K13"/>
    <mergeCell ref="L13:P13"/>
    <mergeCell ref="L11:M11"/>
    <mergeCell ref="N11:O11"/>
    <mergeCell ref="A13:A14"/>
    <mergeCell ref="B13:B14"/>
    <mergeCell ref="D13:D14"/>
    <mergeCell ref="E13:E14"/>
    <mergeCell ref="C13:C14"/>
  </mergeCells>
  <pageMargins left="0.51181102362204722" right="0.51181102362204722" top="0.94488188976377963" bottom="0.59055118110236227" header="0.31496062992125984" footer="0.31496062992125984"/>
  <pageSetup paperSize="9" scale="68" fitToHeight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4</vt:i4>
      </vt:variant>
    </vt:vector>
  </HeadingPairs>
  <TitlesOfParts>
    <vt:vector size="8" baseType="lpstr">
      <vt:lpstr>BS</vt:lpstr>
      <vt:lpstr>KT</vt:lpstr>
      <vt:lpstr>KS </vt:lpstr>
      <vt:lpstr>1 CMD</vt:lpstr>
      <vt:lpstr>'1 CMD'!Drukas_apgabals</vt:lpstr>
      <vt:lpstr>'KS '!Drukas_apgabals</vt:lpstr>
      <vt:lpstr>KT!Drukas_apgabals</vt:lpstr>
      <vt:lpstr>'1 CMD'!Drukāt_virsrakstus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Daudzdzivoklu majas balkonu atjaunosana Meza prospekts 2, Dobele-tames</dc:title>
  <dc:subject/>
  <dc:creator>User</dc:creator>
  <cp:keywords/>
  <cp:lastModifiedBy>zane.indersone</cp:lastModifiedBy>
  <cp:lastPrinted>2024-06-26T20:30:01Z</cp:lastPrinted>
  <dcterms:created xsi:type="dcterms:W3CDTF">2019-03-22T17:16:00Z</dcterms:created>
  <dcterms:modified xsi:type="dcterms:W3CDTF">2024-07-01T14:43:10Z</dcterms:modified>
</cp:coreProperties>
</file>